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96" activeTab="0"/>
  </bookViews>
  <sheets>
    <sheet name="Строительн.5" sheetId="1" r:id="rId1"/>
    <sheet name="Строительн.7а" sheetId="2" r:id="rId2"/>
    <sheet name="Строительн.9" sheetId="3" r:id="rId3"/>
  </sheets>
  <definedNames>
    <definedName name="_xlnm.Print_Area" localSheetId="0">'Строительн.5'!$A$1:$F$16</definedName>
    <definedName name="_xlnm.Print_Area" localSheetId="1">'Строительн.7а'!$A$1:$F$18</definedName>
    <definedName name="_xlnm.Print_Area" localSheetId="2">'Строительн.9'!$A$1:$F$19</definedName>
  </definedNames>
  <calcPr fullCalcOnLoad="1"/>
</workbook>
</file>

<file path=xl/sharedStrings.xml><?xml version="1.0" encoding="utf-8"?>
<sst xmlns="http://schemas.openxmlformats.org/spreadsheetml/2006/main" count="104" uniqueCount="56">
  <si>
    <t>№ п/п</t>
  </si>
  <si>
    <t>Уборка придомовой территории</t>
  </si>
  <si>
    <t>Механизированная уборка дворовой территории в зимний период</t>
  </si>
  <si>
    <t>(Ф.И.О.)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</si>
  <si>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</si>
  <si>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</si>
  <si>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</si>
  <si>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</si>
  <si>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>Вывоз жидких бытовых отходов по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по графику</t>
    </r>
  </si>
  <si>
    <t>Примерный перечень и периодичность работ и услуг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</si>
  <si>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</si>
  <si>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</si>
  <si>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</si>
  <si>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</si>
  <si>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помещений:</t>
  </si>
  <si>
    <t xml:space="preserve">Услуги по управлению многоквартирным домом 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</si>
  <si>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</si>
  <si>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 xml:space="preserve">1 раз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</si>
  <si>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</si>
  <si>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t xml:space="preserve">Перечень работ и услуг на содержание и текущий ремонт общего имущества </t>
  </si>
  <si>
    <t>Итого по содержанию общего имущества МКД: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</si>
  <si>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</si>
  <si>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</si>
  <si>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</si>
  <si>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Вывоз жидких бытовых отходов</t>
  </si>
  <si>
    <t>Техническое обслуживание и содержание системы электроснабжения в местах общего пользования многоквартирных домов</t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</si>
  <si>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</si>
  <si>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 (ОДПУ и ИПУ)</t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</si>
  <si>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</si>
  <si>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Утилизация твердых коммунальных отходов</t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</si>
  <si>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</si>
  <si>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t>Сбор и вывоз твердых коммунальных отходов  (без мусоропроводов и контейнеров (ящиков под ТКО))</t>
  </si>
  <si>
    <r>
      <t>Сбор и вывоз вывоз ТКО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</si>
  <si>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r>
      <t>Проверка исправности, работоспособности, регулировка и техническое обслуживание запорной арматуры на системе холодного и горячего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</si>
  <si>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t>Техническое обслуживание приборов учета холодной воды (ОДПУ и ИПУ)</t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</si>
  <si>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</si>
  <si>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</si>
  <si>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t xml:space="preserve">в многоквартирном доме № 5 по ул. Строительная на 2017 год </t>
  </si>
  <si>
    <t xml:space="preserve">Проверка исправности, работоспособности, регулировка и техническое обслуживание запорной арматуры на системе холодного водоснабжения - 2 раза в год. Контроль состояния герметичности участков трубопроводов и соединительных элементов на системе холодного водоснабжения - 2 раза в год. Контроль состояния и восстановление исправности элементов внутренней канализации, канализационных вытяжек - 2 раза в год.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- 2 раза в год. Удаление воздуха из системы отопления - по мере необходимости. Промывка централизованных систем теплоснабжения для удаления накипно-коррозионных отложений - 1 раз в год.  Устранение незначительных неисправностей в инженерных системах - по мере необходимости. </t>
  </si>
  <si>
    <t>Аварийно-диспетчерское обслуживание централизованной диспетчерской службой - круглосуточно.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 круглосуточно</t>
  </si>
  <si>
    <t>Проведение технических осмотров  электротехнических сетей, устройств, электрооборудования, силовых и осветительных установок - 1 раз в квартал. Проверка и обеспечение работоспособности устройств защитного отключения - 2 раза в год.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по мере необходимости</t>
  </si>
  <si>
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- 1 раз в год. Составление актов при обнаружении незаконного пользования электроэнергией - при обнаружении. Проверка сроков госповерки счетчиков - 1 раз в год.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ежемесячно.</t>
  </si>
  <si>
    <t>Сдвигание  свежевыпавшего снега во дворах жилых домов механизированным способом в дни обильного снегопада - по мере необходимости</t>
  </si>
  <si>
    <t>Утилизация ТКО специализированной организацией (полигон ТКО) - по мере вывоза ТКО</t>
  </si>
  <si>
    <t>Сбор и вывоз вывоз ТКО по графику согласно договору со специализированной организацией - не реже 2-х раз в неделю. Вывоз крупногабаритного мусора - по мере необходимости.  (Объем ТКО определяется из расчета 1,24 куб.м. на 1 человека в год)</t>
  </si>
  <si>
    <t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постоянно. 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по мере необходимости.</t>
  </si>
  <si>
    <t>Вывоз жидких бытовых отходов по договору со специализированной организацией - по графику</t>
  </si>
  <si>
    <t>Разработка планов работ по МКД на предстоящий год и контроль за их выполнением - ежегодно; подготовка документации для проведения собраний собственников помещений МКД - по мере необходимости; проведение тех.осмотров МКД - плановых - 1 раз в год, частичных - по мере необходимости; договорная работа с ресурсоснабжающими организациями и подрядчиками, контроль за исполненнием условий договоров - постоянно; ведение работы паспортного стола - постоянно; прием заявлений от собственников помещений МКД и принятие мер по их запросу - постоянно; взыскание дебеторской задолженности за жилищно-коммунальные услуги и представительство в суде - постоянно; организация работы по начислению, сбору и перечислению поставщикам услуг платы за жилищно-коммунальные услуги - постоянно; организация бухгалтерского и финансового учета - постоянно; ведение технической документации МКД - постоянно; организация комиссий по обследованию помещений собствеников и составление актов обследования - по мере необходимости</t>
  </si>
  <si>
    <t>в многоквартирном доме № 7а по ул. Строительная на 2017 год.</t>
  </si>
  <si>
    <t>в многоквартирном доме № 9 по ул. Строительная на 2017 год</t>
  </si>
  <si>
    <t xml:space="preserve">Проверка исправности, работоспособности, регулировка и техническое обслуживание запорной арматуры на системе холодного и горячего водоснабжения - 2 раза в год. Контроль состояния герметичности участков трубопроводов и соединительных элементов на системе холодного и горячего водоснабжения - 2 раза в год.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по мере необходимости. Контроль состояния и восстановление исправности элементов внутренней канализации, канализационных вытяжек - 2 раза в год.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- 2 раза в год. Удаление воздуха из системы отопления - по мере необходимости. Промывка централизованных систем теплоснабжения для удаления накипно-коррозионных отложений - 1 раз в год.  Устранение незначительных неисправностей в инженерных системах - по мере необходимости. </t>
  </si>
  <si>
    <t>Аварийно-диспетчерское обслуживание централизованной диспетчерской службой - круглосуточно.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 круглосуточно</t>
  </si>
  <si>
    <t xml:space="preserve">Проверка исправности, работоспособности и тех.обслуживание общедомового прибора учета воды - 2 раза в год. Чистка (промывка) общедомового прибора учета, устранение протечек - по мере необходимости. Снятие и запись показаний общедомовых приборов  учета воды - ежемесячно. 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не реже 1 раза в год. Составление актов при обнаружении незаконного пользования водой  - при обнаружении.  </t>
  </si>
  <si>
    <t>Подметание и уборка придомовой территории в летний период - 1 раз в 2 суток. Уборка мусора с газонов - 1 раз в неделю. Скашивание травы с газонов - по мере необходимости.  Сдвигание свежевыпавшего снега и подметание территории в дни снегопада - 1 раз в сутки. Очистка вручную участков территории от снега и наледи  после механизированной уборки - по мере необходимости. Посыпка территории песчано-соляной смесью - 1 раз в сутки  во время гололеда. Вывоз мусора, смета с придомовой территории - по мере необходимости.</t>
  </si>
  <si>
    <t xml:space="preserve">Техническое диагностирование внутридомовых газовых сетей и газового оборудования                                             </t>
  </si>
  <si>
    <t xml:space="preserve">Анализ технической и эксплуатационной документации, определение наличия загазованности и поиск мест утечки газа, определение фактических размеров газопровода и выявление отступлений от проекта,определение качества, количества и месторасположения сварных соединений, запорных устройств, газовых приборов,определение наличия повреждений на участках газопровода и определение  качества окраски газопровода, определение наличия следов протечек, степени влажности и периодичности увлажнения стоительных конструкций в местах их пересечения с газопроводами, определение месторасположения газопровода относительно потенциальных источников увлажнения, определение степени корразионного поражениея газопровода и его футляра в местах переходов газопровода через строительные конструкции, определение наличия электрического контакта "труба-футляр",определение напряженно-деформированного состояния газопровода, твердометрия участков газопроводов, проведение ультразвуковой дефектоскопии сварных стыков, участков газопроводов, проходящих через строительные конструкции, определение поверхностной и объемной влажности строительной конструкции;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</si>
</sst>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</numFmts>
  <fonts count="4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28125" style="4" customWidth="1"/>
    <col min="2" max="2" width="76.421875" style="4" customWidth="1"/>
    <col min="3" max="3" width="68.28125" style="4" hidden="1" customWidth="1"/>
    <col min="4" max="5" width="23.57421875" style="4" hidden="1" customWidth="1"/>
    <col min="6" max="6" width="23.140625" style="4" customWidth="1"/>
    <col min="7" max="16384" width="9.140625" style="4" customWidth="1"/>
  </cols>
  <sheetData>
    <row r="1" spans="1:6" ht="20.25" customHeight="1">
      <c r="A1" s="31" t="s">
        <v>19</v>
      </c>
      <c r="B1" s="31"/>
      <c r="C1" s="31"/>
      <c r="D1" s="31"/>
      <c r="E1" s="31"/>
      <c r="F1" s="31"/>
    </row>
    <row r="2" spans="1:6" ht="18" customHeight="1">
      <c r="A2" s="31" t="s">
        <v>37</v>
      </c>
      <c r="B2" s="31"/>
      <c r="C2" s="31"/>
      <c r="D2" s="31"/>
      <c r="E2" s="31"/>
      <c r="F2" s="31"/>
    </row>
    <row r="3" ht="24" customHeight="1"/>
    <row r="4" spans="1:6" s="22" customFormat="1" ht="52.5" customHeight="1">
      <c r="A4" s="6" t="s">
        <v>0</v>
      </c>
      <c r="B4" s="7" t="s">
        <v>21</v>
      </c>
      <c r="C4" s="6" t="s">
        <v>9</v>
      </c>
      <c r="D4" s="18" t="s">
        <v>12</v>
      </c>
      <c r="E4" s="18" t="s">
        <v>22</v>
      </c>
      <c r="F4" s="18" t="s">
        <v>23</v>
      </c>
    </row>
    <row r="5" spans="1:6" ht="48.75" customHeight="1">
      <c r="A5" s="8">
        <v>1</v>
      </c>
      <c r="B5" s="3" t="s">
        <v>5</v>
      </c>
      <c r="C5" s="27" t="s">
        <v>38</v>
      </c>
      <c r="D5" s="11">
        <v>2.07</v>
      </c>
      <c r="E5" s="23">
        <f>594.7</f>
        <v>594.7</v>
      </c>
      <c r="F5" s="25">
        <f>ROUND((D5*E5*12-61.2*1.38*12),2)</f>
        <v>13758.88</v>
      </c>
    </row>
    <row r="6" spans="1:6" ht="34.5" customHeight="1">
      <c r="A6" s="8">
        <v>2</v>
      </c>
      <c r="B6" s="3" t="s">
        <v>4</v>
      </c>
      <c r="C6" s="14" t="s">
        <v>39</v>
      </c>
      <c r="D6" s="11">
        <v>0.95</v>
      </c>
      <c r="E6" s="23">
        <f aca="true" t="shared" si="0" ref="E6:E12">594.7</f>
        <v>594.7</v>
      </c>
      <c r="F6" s="11">
        <f>ROUND((D6*E6*12),2)</f>
        <v>6779.58</v>
      </c>
    </row>
    <row r="7" spans="1:6" ht="34.5" customHeight="1">
      <c r="A7" s="8">
        <v>3</v>
      </c>
      <c r="B7" s="3" t="s">
        <v>25</v>
      </c>
      <c r="C7" s="28" t="s">
        <v>40</v>
      </c>
      <c r="D7" s="29">
        <v>0.96</v>
      </c>
      <c r="E7" s="23">
        <f t="shared" si="0"/>
        <v>594.7</v>
      </c>
      <c r="F7" s="11">
        <f aca="true" t="shared" si="1" ref="F7:F14">ROUND((D7*E7*12),2)</f>
        <v>6850.94</v>
      </c>
    </row>
    <row r="8" spans="1:6" ht="34.5" customHeight="1">
      <c r="A8" s="8">
        <v>4</v>
      </c>
      <c r="B8" s="3" t="s">
        <v>27</v>
      </c>
      <c r="C8" s="28" t="s">
        <v>41</v>
      </c>
      <c r="D8" s="29">
        <v>0.15</v>
      </c>
      <c r="E8" s="23">
        <f t="shared" si="0"/>
        <v>594.7</v>
      </c>
      <c r="F8" s="11">
        <f t="shared" si="1"/>
        <v>1070.46</v>
      </c>
    </row>
    <row r="9" spans="1:6" ht="34.5" customHeight="1">
      <c r="A9" s="8">
        <v>5</v>
      </c>
      <c r="B9" s="1" t="s">
        <v>2</v>
      </c>
      <c r="C9" s="14" t="s">
        <v>42</v>
      </c>
      <c r="D9" s="8">
        <v>0.14</v>
      </c>
      <c r="E9" s="23">
        <f t="shared" si="0"/>
        <v>594.7</v>
      </c>
      <c r="F9" s="11">
        <f t="shared" si="1"/>
        <v>999.1</v>
      </c>
    </row>
    <row r="10" spans="1:6" ht="34.5" customHeight="1">
      <c r="A10" s="8">
        <v>6</v>
      </c>
      <c r="B10" s="3" t="s">
        <v>29</v>
      </c>
      <c r="C10" s="14" t="s">
        <v>43</v>
      </c>
      <c r="D10" s="30">
        <v>0.49</v>
      </c>
      <c r="E10" s="23">
        <f t="shared" si="0"/>
        <v>594.7</v>
      </c>
      <c r="F10" s="11">
        <f t="shared" si="1"/>
        <v>3496.84</v>
      </c>
    </row>
    <row r="11" spans="1:6" ht="34.5" customHeight="1">
      <c r="A11" s="8">
        <v>7</v>
      </c>
      <c r="B11" s="1" t="s">
        <v>31</v>
      </c>
      <c r="C11" s="21" t="s">
        <v>44</v>
      </c>
      <c r="D11" s="12">
        <v>1.25</v>
      </c>
      <c r="E11" s="23">
        <f t="shared" si="0"/>
        <v>594.7</v>
      </c>
      <c r="F11" s="11">
        <f t="shared" si="1"/>
        <v>8920.5</v>
      </c>
    </row>
    <row r="12" spans="1:6" ht="34.5" customHeight="1">
      <c r="A12" s="8">
        <v>8</v>
      </c>
      <c r="B12" s="1" t="s">
        <v>11</v>
      </c>
      <c r="C12" s="14" t="s">
        <v>45</v>
      </c>
      <c r="D12" s="11">
        <v>0.23</v>
      </c>
      <c r="E12" s="23">
        <f t="shared" si="0"/>
        <v>594.7</v>
      </c>
      <c r="F12" s="11">
        <f t="shared" si="1"/>
        <v>1641.37</v>
      </c>
    </row>
    <row r="13" spans="1:6" ht="34.5" customHeight="1">
      <c r="A13" s="8">
        <v>9</v>
      </c>
      <c r="B13" s="3" t="s">
        <v>24</v>
      </c>
      <c r="C13" s="14" t="s">
        <v>46</v>
      </c>
      <c r="D13" s="12">
        <v>13.5</v>
      </c>
      <c r="E13" s="24">
        <f>594.7-61.2</f>
        <v>533.5</v>
      </c>
      <c r="F13" s="11">
        <f t="shared" si="1"/>
        <v>86427</v>
      </c>
    </row>
    <row r="14" spans="1:6" ht="34.5" customHeight="1">
      <c r="A14" s="8">
        <v>10</v>
      </c>
      <c r="B14" s="1" t="s">
        <v>15</v>
      </c>
      <c r="C14" s="16" t="s">
        <v>47</v>
      </c>
      <c r="D14" s="8">
        <v>2.95</v>
      </c>
      <c r="E14" s="23">
        <f>594.7</f>
        <v>594.7</v>
      </c>
      <c r="F14" s="11">
        <f t="shared" si="1"/>
        <v>21052.38</v>
      </c>
    </row>
    <row r="15" spans="1:6" ht="34.5" customHeight="1">
      <c r="A15" s="8"/>
      <c r="B15" s="2" t="s">
        <v>20</v>
      </c>
      <c r="C15" s="2"/>
      <c r="D15" s="10">
        <f>SUM(D5:D14)</f>
        <v>22.69</v>
      </c>
      <c r="E15" s="23">
        <f>594.7</f>
        <v>594.7</v>
      </c>
      <c r="F15" s="10">
        <f>SUM(F5:F14)</f>
        <v>150997.05</v>
      </c>
    </row>
    <row r="16" spans="1:6" ht="34.5" customHeight="1">
      <c r="A16" s="8">
        <v>11</v>
      </c>
      <c r="B16" s="19" t="s">
        <v>14</v>
      </c>
      <c r="C16" s="14" t="s">
        <v>18</v>
      </c>
      <c r="D16" s="9">
        <v>5</v>
      </c>
      <c r="E16" s="23">
        <f>594.7</f>
        <v>594.7</v>
      </c>
      <c r="F16" s="9">
        <f>D16*E16*12</f>
        <v>35682</v>
      </c>
    </row>
    <row r="17" spans="3:5" ht="15">
      <c r="C17" s="5" t="s">
        <v>3</v>
      </c>
      <c r="D17" s="5"/>
      <c r="E17" s="5"/>
    </row>
    <row r="18" spans="1:6" ht="15">
      <c r="A18" s="17"/>
      <c r="B18" s="17"/>
      <c r="C18" s="17"/>
      <c r="D18" s="17"/>
      <c r="E18" s="17"/>
      <c r="F18" s="17"/>
    </row>
    <row r="19" spans="1:6" ht="15">
      <c r="A19" s="17"/>
      <c r="B19" s="17"/>
      <c r="C19" s="17"/>
      <c r="D19" s="17"/>
      <c r="E19" s="17"/>
      <c r="F19" s="17"/>
    </row>
    <row r="20" spans="1:6" ht="15">
      <c r="A20" s="17"/>
      <c r="B20" s="17"/>
      <c r="C20" s="17"/>
      <c r="D20" s="17"/>
      <c r="E20" s="17"/>
      <c r="F20" s="17"/>
    </row>
    <row r="21" spans="1:6" ht="15">
      <c r="A21" s="17"/>
      <c r="B21" s="17"/>
      <c r="C21" s="17"/>
      <c r="D21" s="17"/>
      <c r="E21" s="17"/>
      <c r="F21" s="17"/>
    </row>
    <row r="22" spans="1:6" ht="15">
      <c r="A22" s="17"/>
      <c r="B22" s="17"/>
      <c r="C22" s="17"/>
      <c r="D22" s="17"/>
      <c r="E22" s="17"/>
      <c r="F22" s="17"/>
    </row>
    <row r="23" spans="1:6" ht="15">
      <c r="A23" s="17"/>
      <c r="B23" s="17"/>
      <c r="C23" s="17"/>
      <c r="D23" s="17"/>
      <c r="E23" s="17"/>
      <c r="F23" s="17"/>
    </row>
  </sheetData>
  <sheetProtection/>
  <mergeCells count="2">
    <mergeCell ref="A1:F1"/>
    <mergeCell ref="A2:F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4.00390625" style="4" customWidth="1"/>
    <col min="2" max="2" width="79.8515625" style="4" customWidth="1"/>
    <col min="3" max="3" width="66.421875" style="4" hidden="1" customWidth="1"/>
    <col min="4" max="5" width="20.28125" style="4" hidden="1" customWidth="1"/>
    <col min="6" max="6" width="23.57421875" style="4" customWidth="1"/>
    <col min="7" max="16384" width="9.140625" style="4" customWidth="1"/>
  </cols>
  <sheetData>
    <row r="1" spans="1:6" ht="15" customHeight="1">
      <c r="A1" s="31" t="s">
        <v>19</v>
      </c>
      <c r="B1" s="31"/>
      <c r="C1" s="31"/>
      <c r="D1" s="31"/>
      <c r="E1" s="31"/>
      <c r="F1" s="31"/>
    </row>
    <row r="2" spans="1:6" ht="15" customHeight="1">
      <c r="A2" s="31" t="s">
        <v>48</v>
      </c>
      <c r="B2" s="31"/>
      <c r="C2" s="31"/>
      <c r="D2" s="31"/>
      <c r="E2" s="31"/>
      <c r="F2" s="31"/>
    </row>
    <row r="3" ht="19.5" customHeight="1"/>
    <row r="4" spans="1:6" s="22" customFormat="1" ht="50.25" customHeight="1">
      <c r="A4" s="6" t="s">
        <v>0</v>
      </c>
      <c r="B4" s="7" t="s">
        <v>21</v>
      </c>
      <c r="C4" s="6" t="s">
        <v>9</v>
      </c>
      <c r="D4" s="18" t="s">
        <v>12</v>
      </c>
      <c r="E4" s="18" t="s">
        <v>22</v>
      </c>
      <c r="F4" s="18" t="s">
        <v>23</v>
      </c>
    </row>
    <row r="5" spans="1:6" ht="49.5" customHeight="1">
      <c r="A5" s="8">
        <v>1</v>
      </c>
      <c r="B5" s="3" t="s">
        <v>6</v>
      </c>
      <c r="C5" s="27" t="s">
        <v>33</v>
      </c>
      <c r="D5" s="11">
        <v>2.45</v>
      </c>
      <c r="E5" s="26">
        <v>870.8</v>
      </c>
      <c r="F5" s="11">
        <f aca="true" t="shared" si="0" ref="F5:F16">ROUND((D5*E5*12),2)</f>
        <v>25601.52</v>
      </c>
    </row>
    <row r="6" spans="1:6" ht="36" customHeight="1">
      <c r="A6" s="8">
        <v>2</v>
      </c>
      <c r="B6" s="3" t="s">
        <v>4</v>
      </c>
      <c r="C6" s="15" t="s">
        <v>10</v>
      </c>
      <c r="D6" s="11">
        <v>0.89</v>
      </c>
      <c r="E6" s="26">
        <v>870.8</v>
      </c>
      <c r="F6" s="11">
        <f t="shared" si="0"/>
        <v>9300.14</v>
      </c>
    </row>
    <row r="7" spans="1:6" ht="37.5" customHeight="1">
      <c r="A7" s="8">
        <v>3</v>
      </c>
      <c r="B7" s="3" t="s">
        <v>25</v>
      </c>
      <c r="C7" s="28" t="s">
        <v>26</v>
      </c>
      <c r="D7" s="12">
        <v>0.88</v>
      </c>
      <c r="E7" s="26">
        <v>870.8</v>
      </c>
      <c r="F7" s="11">
        <f t="shared" si="0"/>
        <v>9195.65</v>
      </c>
    </row>
    <row r="8" spans="1:6" ht="28.5" customHeight="1">
      <c r="A8" s="8">
        <v>4</v>
      </c>
      <c r="B8" s="3" t="s">
        <v>27</v>
      </c>
      <c r="C8" s="28" t="s">
        <v>28</v>
      </c>
      <c r="D8" s="12">
        <v>0.14</v>
      </c>
      <c r="E8" s="26">
        <v>870.8</v>
      </c>
      <c r="F8" s="11">
        <f t="shared" si="0"/>
        <v>1462.94</v>
      </c>
    </row>
    <row r="9" spans="1:6" ht="28.5" customHeight="1">
      <c r="A9" s="8">
        <v>5</v>
      </c>
      <c r="B9" s="3" t="s">
        <v>34</v>
      </c>
      <c r="C9" s="28" t="s">
        <v>35</v>
      </c>
      <c r="D9" s="12">
        <v>0.15</v>
      </c>
      <c r="E9" s="26">
        <v>870.8</v>
      </c>
      <c r="F9" s="11">
        <f t="shared" si="0"/>
        <v>1567.44</v>
      </c>
    </row>
    <row r="10" spans="1:6" ht="28.5" customHeight="1">
      <c r="A10" s="8">
        <v>6</v>
      </c>
      <c r="B10" s="1" t="s">
        <v>1</v>
      </c>
      <c r="C10" s="15" t="s">
        <v>36</v>
      </c>
      <c r="D10" s="20">
        <v>1.81</v>
      </c>
      <c r="E10" s="26">
        <v>870.8</v>
      </c>
      <c r="F10" s="11">
        <f t="shared" si="0"/>
        <v>18913.78</v>
      </c>
    </row>
    <row r="11" spans="1:6" ht="28.5" customHeight="1">
      <c r="A11" s="8">
        <v>7</v>
      </c>
      <c r="B11" s="1" t="s">
        <v>2</v>
      </c>
      <c r="C11" s="14" t="s">
        <v>7</v>
      </c>
      <c r="D11" s="8">
        <v>0.14</v>
      </c>
      <c r="E11" s="26">
        <v>870.8</v>
      </c>
      <c r="F11" s="11">
        <f t="shared" si="0"/>
        <v>1462.94</v>
      </c>
    </row>
    <row r="12" spans="1:6" ht="28.5" customHeight="1">
      <c r="A12" s="8">
        <v>8</v>
      </c>
      <c r="B12" s="3" t="s">
        <v>29</v>
      </c>
      <c r="C12" s="14" t="s">
        <v>30</v>
      </c>
      <c r="D12" s="20">
        <v>0.49</v>
      </c>
      <c r="E12" s="26">
        <v>870.8</v>
      </c>
      <c r="F12" s="11">
        <f t="shared" si="0"/>
        <v>5120.3</v>
      </c>
    </row>
    <row r="13" spans="1:6" ht="30.75" customHeight="1">
      <c r="A13" s="8">
        <v>9</v>
      </c>
      <c r="B13" s="1" t="s">
        <v>31</v>
      </c>
      <c r="C13" s="21" t="s">
        <v>32</v>
      </c>
      <c r="D13" s="12">
        <v>1.16</v>
      </c>
      <c r="E13" s="26">
        <v>870.8</v>
      </c>
      <c r="F13" s="11">
        <f t="shared" si="0"/>
        <v>12121.54</v>
      </c>
    </row>
    <row r="14" spans="1:6" ht="30.75" customHeight="1">
      <c r="A14" s="8">
        <v>10</v>
      </c>
      <c r="B14" s="1" t="s">
        <v>11</v>
      </c>
      <c r="C14" s="14" t="s">
        <v>16</v>
      </c>
      <c r="D14" s="11">
        <v>0.21</v>
      </c>
      <c r="E14" s="26">
        <v>870.8</v>
      </c>
      <c r="F14" s="11">
        <f t="shared" si="0"/>
        <v>2194.42</v>
      </c>
    </row>
    <row r="15" spans="1:6" ht="28.5" customHeight="1">
      <c r="A15" s="8">
        <v>11</v>
      </c>
      <c r="B15" s="3" t="s">
        <v>24</v>
      </c>
      <c r="C15" s="14" t="s">
        <v>8</v>
      </c>
      <c r="D15" s="12">
        <v>12.93</v>
      </c>
      <c r="E15" s="26">
        <v>870.8</v>
      </c>
      <c r="F15" s="11">
        <f t="shared" si="0"/>
        <v>135113.33</v>
      </c>
    </row>
    <row r="16" spans="1:6" ht="28.5" customHeight="1">
      <c r="A16" s="8">
        <v>12</v>
      </c>
      <c r="B16" s="1" t="s">
        <v>15</v>
      </c>
      <c r="C16" s="16" t="s">
        <v>13</v>
      </c>
      <c r="D16" s="8">
        <v>2.58</v>
      </c>
      <c r="E16" s="26">
        <v>870.8</v>
      </c>
      <c r="F16" s="11">
        <f t="shared" si="0"/>
        <v>26959.97</v>
      </c>
    </row>
    <row r="17" spans="1:7" ht="27.75" customHeight="1">
      <c r="A17" s="8"/>
      <c r="B17" s="2" t="s">
        <v>20</v>
      </c>
      <c r="C17" s="2"/>
      <c r="D17" s="10">
        <f>SUM(D5:D16)</f>
        <v>23.83</v>
      </c>
      <c r="E17" s="26">
        <v>870.8</v>
      </c>
      <c r="F17" s="10">
        <f>SUM(F5:F16)</f>
        <v>249013.97</v>
      </c>
      <c r="G17" s="13"/>
    </row>
    <row r="18" spans="1:6" ht="34.5" customHeight="1">
      <c r="A18" s="8">
        <v>13</v>
      </c>
      <c r="B18" s="19" t="s">
        <v>14</v>
      </c>
      <c r="C18" s="14" t="s">
        <v>17</v>
      </c>
      <c r="D18" s="9">
        <v>7</v>
      </c>
      <c r="E18" s="26">
        <v>870.8</v>
      </c>
      <c r="F18" s="9">
        <f>D18*E18*12</f>
        <v>73147.2</v>
      </c>
    </row>
    <row r="19" spans="1:6" ht="15">
      <c r="A19" s="17"/>
      <c r="B19" s="17"/>
      <c r="C19" s="17"/>
      <c r="D19" s="17"/>
      <c r="E19" s="17"/>
      <c r="F19" s="17"/>
    </row>
    <row r="20" spans="1:6" ht="15">
      <c r="A20" s="17"/>
      <c r="B20" s="17"/>
      <c r="C20" s="17"/>
      <c r="D20" s="17"/>
      <c r="E20" s="17"/>
      <c r="F20" s="17"/>
    </row>
    <row r="21" spans="1:6" ht="15">
      <c r="A21" s="17"/>
      <c r="B21" s="17"/>
      <c r="C21" s="17"/>
      <c r="D21" s="17"/>
      <c r="E21" s="17"/>
      <c r="F21" s="17"/>
    </row>
    <row r="22" spans="1:6" ht="15">
      <c r="A22" s="17"/>
      <c r="B22" s="17"/>
      <c r="C22" s="17"/>
      <c r="D22" s="17"/>
      <c r="E22" s="17"/>
      <c r="F22" s="17"/>
    </row>
    <row r="23" spans="1:6" ht="15">
      <c r="A23" s="17"/>
      <c r="B23" s="17"/>
      <c r="C23" s="17"/>
      <c r="D23" s="17"/>
      <c r="E23" s="17"/>
      <c r="F23" s="17"/>
    </row>
    <row r="24" spans="1:6" ht="15">
      <c r="A24" s="17"/>
      <c r="B24" s="17"/>
      <c r="C24" s="17"/>
      <c r="D24" s="17"/>
      <c r="E24" s="17"/>
      <c r="F24" s="17"/>
    </row>
  </sheetData>
  <sheetProtection/>
  <mergeCells count="2">
    <mergeCell ref="A1:F1"/>
    <mergeCell ref="A2:F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4.00390625" style="4" customWidth="1"/>
    <col min="2" max="2" width="79.28125" style="4" customWidth="1"/>
    <col min="3" max="3" width="67.28125" style="4" hidden="1" customWidth="1"/>
    <col min="4" max="5" width="22.421875" style="4" hidden="1" customWidth="1"/>
    <col min="6" max="6" width="20.421875" style="4" customWidth="1"/>
    <col min="7" max="16384" width="9.140625" style="4" customWidth="1"/>
  </cols>
  <sheetData>
    <row r="1" spans="1:6" ht="18" customHeight="1">
      <c r="A1" s="31" t="s">
        <v>19</v>
      </c>
      <c r="B1" s="31"/>
      <c r="C1" s="31"/>
      <c r="D1" s="31"/>
      <c r="E1" s="31"/>
      <c r="F1" s="31"/>
    </row>
    <row r="2" spans="1:6" ht="18" customHeight="1">
      <c r="A2" s="31" t="s">
        <v>49</v>
      </c>
      <c r="B2" s="31"/>
      <c r="C2" s="31"/>
      <c r="D2" s="31"/>
      <c r="E2" s="31"/>
      <c r="F2" s="31"/>
    </row>
    <row r="3" ht="12" customHeight="1"/>
    <row r="4" spans="1:6" s="22" customFormat="1" ht="51" customHeight="1">
      <c r="A4" s="6" t="s">
        <v>0</v>
      </c>
      <c r="B4" s="7" t="s">
        <v>21</v>
      </c>
      <c r="C4" s="6" t="s">
        <v>9</v>
      </c>
      <c r="D4" s="18" t="s">
        <v>12</v>
      </c>
      <c r="E4" s="18" t="s">
        <v>22</v>
      </c>
      <c r="F4" s="18" t="s">
        <v>23</v>
      </c>
    </row>
    <row r="5" spans="1:6" ht="49.5" customHeight="1">
      <c r="A5" s="8">
        <v>1</v>
      </c>
      <c r="B5" s="3" t="s">
        <v>6</v>
      </c>
      <c r="C5" s="27" t="s">
        <v>50</v>
      </c>
      <c r="D5" s="11">
        <v>2.6</v>
      </c>
      <c r="E5" s="23">
        <v>885.6</v>
      </c>
      <c r="F5" s="11">
        <f aca="true" t="shared" si="0" ref="F5:F17">ROUND((D5*E5*12),2)</f>
        <v>27630.72</v>
      </c>
    </row>
    <row r="6" spans="1:6" ht="32.25" customHeight="1">
      <c r="A6" s="8">
        <v>2</v>
      </c>
      <c r="B6" s="3" t="s">
        <v>4</v>
      </c>
      <c r="C6" s="14" t="s">
        <v>51</v>
      </c>
      <c r="D6" s="11">
        <v>0.95</v>
      </c>
      <c r="E6" s="23">
        <v>885.6</v>
      </c>
      <c r="F6" s="11">
        <f t="shared" si="0"/>
        <v>10095.84</v>
      </c>
    </row>
    <row r="7" spans="1:6" ht="32.25" customHeight="1">
      <c r="A7" s="8">
        <v>3</v>
      </c>
      <c r="B7" s="3" t="s">
        <v>25</v>
      </c>
      <c r="C7" s="28" t="s">
        <v>40</v>
      </c>
      <c r="D7" s="12">
        <v>0.96</v>
      </c>
      <c r="E7" s="23">
        <v>885.6</v>
      </c>
      <c r="F7" s="11">
        <f t="shared" si="0"/>
        <v>10202.11</v>
      </c>
    </row>
    <row r="8" spans="1:6" ht="32.25" customHeight="1">
      <c r="A8" s="8">
        <v>4</v>
      </c>
      <c r="B8" s="3" t="s">
        <v>27</v>
      </c>
      <c r="C8" s="28" t="s">
        <v>41</v>
      </c>
      <c r="D8" s="12">
        <v>0.15</v>
      </c>
      <c r="E8" s="23">
        <v>885.6</v>
      </c>
      <c r="F8" s="11">
        <f t="shared" si="0"/>
        <v>1594.08</v>
      </c>
    </row>
    <row r="9" spans="1:6" ht="32.25" customHeight="1">
      <c r="A9" s="8">
        <v>5</v>
      </c>
      <c r="B9" s="3" t="s">
        <v>34</v>
      </c>
      <c r="C9" s="28" t="s">
        <v>52</v>
      </c>
      <c r="D9" s="12">
        <v>0.16</v>
      </c>
      <c r="E9" s="23">
        <v>885.6</v>
      </c>
      <c r="F9" s="11">
        <f t="shared" si="0"/>
        <v>1700.35</v>
      </c>
    </row>
    <row r="10" spans="1:6" ht="32.25" customHeight="1">
      <c r="A10" s="8">
        <v>6</v>
      </c>
      <c r="B10" s="1" t="s">
        <v>1</v>
      </c>
      <c r="C10" s="14" t="s">
        <v>53</v>
      </c>
      <c r="D10" s="20">
        <v>1.98</v>
      </c>
      <c r="E10" s="23">
        <v>885.6</v>
      </c>
      <c r="F10" s="11">
        <f t="shared" si="0"/>
        <v>21041.86</v>
      </c>
    </row>
    <row r="11" spans="1:6" ht="32.25" customHeight="1">
      <c r="A11" s="8">
        <v>7</v>
      </c>
      <c r="B11" s="1" t="s">
        <v>2</v>
      </c>
      <c r="C11" s="14" t="s">
        <v>42</v>
      </c>
      <c r="D11" s="8">
        <v>0.14</v>
      </c>
      <c r="E11" s="23">
        <v>885.6</v>
      </c>
      <c r="F11" s="11">
        <f t="shared" si="0"/>
        <v>1487.81</v>
      </c>
    </row>
    <row r="12" spans="1:6" ht="32.25" customHeight="1">
      <c r="A12" s="8">
        <v>8</v>
      </c>
      <c r="B12" s="3" t="s">
        <v>29</v>
      </c>
      <c r="C12" s="14" t="s">
        <v>43</v>
      </c>
      <c r="D12" s="20">
        <v>0.49</v>
      </c>
      <c r="E12" s="23">
        <v>885.6</v>
      </c>
      <c r="F12" s="11">
        <f t="shared" si="0"/>
        <v>5207.33</v>
      </c>
    </row>
    <row r="13" spans="1:6" ht="32.25" customHeight="1">
      <c r="A13" s="8">
        <v>9</v>
      </c>
      <c r="B13" s="1" t="s">
        <v>31</v>
      </c>
      <c r="C13" s="21" t="s">
        <v>44</v>
      </c>
      <c r="D13" s="12">
        <v>1.25</v>
      </c>
      <c r="E13" s="23">
        <v>885.6</v>
      </c>
      <c r="F13" s="11">
        <f t="shared" si="0"/>
        <v>13284</v>
      </c>
    </row>
    <row r="14" spans="1:6" ht="32.25" customHeight="1">
      <c r="A14" s="8">
        <v>10</v>
      </c>
      <c r="B14" s="1" t="s">
        <v>11</v>
      </c>
      <c r="C14" s="14" t="s">
        <v>45</v>
      </c>
      <c r="D14" s="11">
        <v>0.23</v>
      </c>
      <c r="E14" s="23">
        <v>885.6</v>
      </c>
      <c r="F14" s="11">
        <f t="shared" si="0"/>
        <v>2444.26</v>
      </c>
    </row>
    <row r="15" spans="1:6" ht="32.25" customHeight="1">
      <c r="A15" s="8">
        <v>11</v>
      </c>
      <c r="B15" s="3" t="s">
        <v>24</v>
      </c>
      <c r="C15" s="14" t="s">
        <v>46</v>
      </c>
      <c r="D15" s="12">
        <v>13.5</v>
      </c>
      <c r="E15" s="23">
        <v>885.6</v>
      </c>
      <c r="F15" s="11">
        <f t="shared" si="0"/>
        <v>143467.2</v>
      </c>
    </row>
    <row r="16" spans="1:6" ht="32.25" customHeight="1">
      <c r="A16" s="8">
        <v>12</v>
      </c>
      <c r="B16" s="3" t="s">
        <v>54</v>
      </c>
      <c r="C16" s="32" t="s">
        <v>55</v>
      </c>
      <c r="D16" s="12">
        <v>1.28</v>
      </c>
      <c r="E16" s="23">
        <v>885.6</v>
      </c>
      <c r="F16" s="11">
        <f t="shared" si="0"/>
        <v>13602.82</v>
      </c>
    </row>
    <row r="17" spans="1:6" ht="32.25" customHeight="1">
      <c r="A17" s="8">
        <v>13</v>
      </c>
      <c r="B17" s="3" t="s">
        <v>15</v>
      </c>
      <c r="C17" s="32" t="s">
        <v>47</v>
      </c>
      <c r="D17" s="20">
        <v>2.95</v>
      </c>
      <c r="E17" s="23">
        <v>885.6</v>
      </c>
      <c r="F17" s="11">
        <f t="shared" si="0"/>
        <v>31350.24</v>
      </c>
    </row>
    <row r="18" spans="1:6" ht="32.25" customHeight="1">
      <c r="A18" s="8"/>
      <c r="B18" s="2" t="s">
        <v>20</v>
      </c>
      <c r="C18" s="2"/>
      <c r="D18" s="10">
        <f>SUM(D5:D17)</f>
        <v>26.64</v>
      </c>
      <c r="E18" s="23">
        <v>885.6</v>
      </c>
      <c r="F18" s="10">
        <f>SUM(F5:F17)</f>
        <v>283108.62</v>
      </c>
    </row>
    <row r="19" spans="1:6" ht="32.25" customHeight="1">
      <c r="A19" s="8">
        <v>14</v>
      </c>
      <c r="B19" s="19" t="s">
        <v>14</v>
      </c>
      <c r="C19" s="14" t="s">
        <v>17</v>
      </c>
      <c r="D19" s="9">
        <v>6</v>
      </c>
      <c r="E19" s="23">
        <v>885.6</v>
      </c>
      <c r="F19" s="9">
        <f>D19*E19*12</f>
        <v>63763.200000000004</v>
      </c>
    </row>
    <row r="20" spans="1:6" ht="15">
      <c r="A20" s="17"/>
      <c r="B20" s="17"/>
      <c r="C20" s="17"/>
      <c r="D20" s="17"/>
      <c r="E20" s="17"/>
      <c r="F20" s="17"/>
    </row>
    <row r="21" spans="1:6" ht="15">
      <c r="A21" s="17"/>
      <c r="B21" s="17"/>
      <c r="C21" s="17"/>
      <c r="D21" s="17"/>
      <c r="E21" s="17"/>
      <c r="F21" s="17"/>
    </row>
    <row r="22" spans="1:6" ht="15">
      <c r="A22" s="17"/>
      <c r="B22" s="17"/>
      <c r="C22" s="17"/>
      <c r="D22" s="17"/>
      <c r="E22" s="17"/>
      <c r="F22" s="17"/>
    </row>
    <row r="23" spans="1:6" ht="15">
      <c r="A23" s="17"/>
      <c r="B23" s="17"/>
      <c r="C23" s="17"/>
      <c r="D23" s="17"/>
      <c r="E23" s="17"/>
      <c r="F23" s="17"/>
    </row>
    <row r="24" spans="1:6" ht="15">
      <c r="A24" s="17"/>
      <c r="B24" s="17"/>
      <c r="C24" s="17"/>
      <c r="D24" s="17"/>
      <c r="E24" s="17"/>
      <c r="F24" s="17"/>
    </row>
    <row r="25" spans="1:6" ht="15">
      <c r="A25" s="17"/>
      <c r="B25" s="17"/>
      <c r="C25" s="17"/>
      <c r="D25" s="17"/>
      <c r="E25" s="17"/>
      <c r="F25" s="17"/>
    </row>
  </sheetData>
  <sheetProtection/>
  <mergeCells count="2">
    <mergeCell ref="A1:F1"/>
    <mergeCell ref="A2:F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2015-07-14T13:56:05Z</cp:lastPrinted>
  <dcterms:created xsi:type="dcterms:W3CDTF">1996-10-08T23:32:33Z</dcterms:created>
  <dcterms:modified xsi:type="dcterms:W3CDTF">2018-03-20T12:45:53Z</dcterms:modified>
  <cp:category/>
  <cp:version/>
  <cp:contentType/>
  <cp:contentStatus/>
</cp:coreProperties>
</file>