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5"/>
  </bookViews>
  <sheets>
    <sheet name="Мира 31" sheetId="1" r:id="rId1"/>
    <sheet name="Мира 31а" sheetId="2" r:id="rId2"/>
    <sheet name="Мира 33" sheetId="3" r:id="rId3"/>
    <sheet name="Мира 46" sheetId="4" r:id="rId4"/>
    <sheet name="Мира 46а" sheetId="5" r:id="rId5"/>
    <sheet name="Мира 46б" sheetId="6" r:id="rId6"/>
  </sheets>
  <definedNames>
    <definedName name="_xlnm.Print_Area" localSheetId="0">'Мира 31'!$A$1:$F$17</definedName>
    <definedName name="_xlnm.Print_Area" localSheetId="1">'Мира 31а'!$A$1:$F$17</definedName>
    <definedName name="_xlnm.Print_Area" localSheetId="2">'Мира 33'!$A$1:$F$17</definedName>
    <definedName name="_xlnm.Print_Area" localSheetId="3">'Мира 46'!$A$1:$F$17</definedName>
  </definedNames>
  <calcPr fullCalcOnLoad="1"/>
</workbook>
</file>

<file path=xl/sharedStrings.xml><?xml version="1.0" encoding="utf-8"?>
<sst xmlns="http://schemas.openxmlformats.org/spreadsheetml/2006/main" count="199" uniqueCount="67">
  <si>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</si>
  <si>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</si>
  <si>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</si>
  <si>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</si>
  <si>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</si>
  <si>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</si>
  <si>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</si>
  <si>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</si>
  <si>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</si>
  <si>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</si>
  <si>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</si>
  <si>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</si>
  <si>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</si>
  <si>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</si>
  <si>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</si>
  <si>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</si>
  <si>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</si>
  <si>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</si>
  <si>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</si>
  <si>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Аварийно-техническое обслуживание  и содержание лифтового хозяйства, страхование лифтов</t>
  </si>
  <si>
    <t>Техническое освидетельствование лифтов</t>
  </si>
  <si>
    <r>
      <t xml:space="preserve">Техническое освидетельствование лифтов по договору со специализирванной организацией - </t>
    </r>
    <r>
      <rPr>
        <b/>
        <u val="single"/>
        <sz val="8"/>
        <rFont val="Times New Roman"/>
        <family val="1"/>
      </rPr>
      <t>1 раз в год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</si>
  <si>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</si>
  <si>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периодическая проверка, очистка и разборка завалов в вентиляционной системе - </t>
    </r>
    <r>
      <rPr>
        <b/>
        <u val="single"/>
        <sz val="8"/>
        <rFont val="Times New Roman"/>
        <family val="1"/>
      </rPr>
      <t>2 раза в год,</t>
    </r>
    <r>
      <rPr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 уборка снега с козырьков над лоджиями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</si>
  <si>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по содержанию и текущему ремонту общего имущества </t>
  </si>
  <si>
    <t>Итого по содержанию общего имущества МКД</t>
  </si>
  <si>
    <r>
      <t>Проверка исправности, работоспособности, регулировка и техническое обслуживание запорной арматуры на системе холодного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</si>
  <si>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</si>
  <si>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</si>
  <si>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 (ОДПУ и ИПУ)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</si>
  <si>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</si>
  <si>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</si>
  <si>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</si>
  <si>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</si>
  <si>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(без мусоропроводов и контейнеров (ящиков под ТКО))</t>
  </si>
  <si>
    <r>
      <t>Сбор и вывоз вывоз ТКО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</si>
  <si>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</si>
  <si>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</si>
  <si>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</si>
  <si>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</si>
  <si>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</si>
  <si>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t>Техническое обслуживание приборов учета тепловой энергии</t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</si>
  <si>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</si>
  <si>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r>
      <t xml:space="preserve">Аварийно-диспетчерское обслуживание - </t>
    </r>
    <r>
      <rPr>
        <b/>
        <u val="single"/>
        <sz val="8"/>
        <rFont val="Times New Roman"/>
        <family val="1"/>
      </rPr>
      <t xml:space="preserve">круглосуточно. </t>
    </r>
    <r>
      <rPr>
        <sz val="8"/>
        <rFont val="Times New Roman"/>
        <family val="1"/>
      </rPr>
      <t xml:space="preserve">Техническое обслуживание  лифтового оборудования по договору со специализированной организацией (регулярный осмотр лифтов – проверка исправности замков и контактов безопасности дверей шахты и кабины, подвижного пола и реверса привода дверей; смазка, чистка наладка, регулировка лифтового оборудования, оперативный пуск остановившихся лифтов)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Обязательное страхование лифтов - </t>
    </r>
    <r>
      <rPr>
        <b/>
        <u val="single"/>
        <sz val="8"/>
        <rFont val="Times New Roman"/>
        <family val="1"/>
      </rPr>
      <t>1 раз в год</t>
    </r>
  </si>
  <si>
    <t>Сбор и вывоз твердых коммунальных отходов  в домах с мусоропроводами</t>
  </si>
  <si>
    <r>
      <t xml:space="preserve">Вынос контейнера из мусороприемных камер вручную, очистка мусорокамеры от остатков ТКО, подметание пола мусороприемных камер, подбор просыпавшихся при погрузке ТКО -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Вывоз ТКО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Профилактический осмотр, проверка технического состояния и работоспособности элементов мусоропроводов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Дезинфекция мусороприемных камер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</si>
  <si>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>Техническое обслуживание приборов учета холодной воды (ОДПУ и ИПУ)</t>
  </si>
  <si>
    <t>в многоквартирном доме № 31 по ул. Мира на 2017 год</t>
  </si>
  <si>
    <t xml:space="preserve">Проверка исправности, работоспособности, регулировка и техническое обслуживание запорной арматуры на системе холодного водоснабжения - 2 раза в год. Контроль состояния герметичности участков трубопроводов и соединительных элементов на системе холодного водоснабжения - 2 раза в год. Контроль состояния и восстановление исправности элементов внутренней канализации, канализационных вытяжек - 2 раза в год.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- 2 раза в год. Удаление воздуха из системы отопления - по мере необходимости. Промывка централизованных систем теплоснабжения для удаления накипно-коррозионных отложений - 1 раз в год.  Устранение незначительных неисправностей в инженерных системах - по мере необходимости. </t>
  </si>
  <si>
    <t>Аварийно-диспетчерское обслуживание централизованной диспетчерской службой - круглосуточно. Ликвидация аварийных ситуаций  на внутридомовых системах канализации, холодного водоснабжения, централизованного отопления и электроснабжения по заявкам, поданным  в диспетчерскую службу, - круглосуточно</t>
  </si>
  <si>
    <t>Проведение технических осмотров  электротехнических сетей, устройств, электрооборудования, силовых и осветительных установок - 1 раз в квартал. Проверка и обеспечение работоспособности устройств защитного отключения - 2 раза в год.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по мере необходимости</t>
  </si>
  <si>
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- 1 раз в год. Составление актов при обнаружении незаконного пользования электроэнергией - при обнаружении. Проверка сроков госповерки счетчиков - 1 раз в год.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ежемесячно.</t>
  </si>
  <si>
    <t>Подметание и уборка придомовой территории в летний период - 1 раз в 2 суток. Уборка мусора с газонов - 1 раз в неделю. Скашивание травы с газонов - по мере необходимости.  Сдвигание свежевыпавшего снега и подметание территории в дни снегопада - 1 раз в сутки. Очистка вручную участков территории от снега и наледи  после механизированной уборки - по мере необходимости. Посыпка территории песчано-соляной смесью - 1 раз в сутки  во время гололеда. Вывоз мусора, смета с придомовой территории - по мере необходимости.</t>
  </si>
  <si>
    <t>Сдвигание  свежевыпавшего снега во дворах жилых домов механизированным способом в дни обильного снегопада - по мере необходимости</t>
  </si>
  <si>
    <t>Утилизация ТКО специализированной организацией (полигон ТКО) - по мере вывоза ТКО</t>
  </si>
  <si>
    <t>Сбор и вывоз вывоз ТКО по графику согласно договору со специализированной организацией - не реже 2-х раз в неделю. Вывоз крупногабаритного мусора - по мере необходимости.  (Объем ТКО определяется из расчета 1,24 куб.м. на 1 человека в год)</t>
  </si>
  <si>
    <t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постоянно. Замена разбитых стекол окон в местах общего пользования, мелкий ремонт и укрепление входных дверей в МОП, установка замков на двери в МОП, проверка исправности слуховых окон, установка доводчиков на входных дверях и др. мелкие работы - по мере необходимости.</t>
  </si>
  <si>
    <t>Разработка планов работ по МКД на предстоящий год и контроль за их выполнением - ежегодно; подготовка документации для проведения собраний собственников помещений МКД - по мере необходимости; проведение тех.осмотров МКД - плановых - 1 раз в год, частичных - по мере необходимости; договорная работа с ресурсоснабжающими организациями и подрядчиками, контроль за исполненнием условий договоров - постоянно; ведение работы паспортного стола - постоянно; прием заявлений от собственников помещений МКД и принятие мер по их запросу - постоянно; взыскание дебеторской задолженности за жилищно-коммунальные услуги и представительство в суде - постоянно; организация работы по начислению, сбору и перечислению поставщикам услуг платы за жилищно-коммунальные услуги - постоянно; организация бухгалтерского и финансового учета - постоянно; ведение технической документации МКД - постоянно; организация комиссий по обследованию помещений собствеников и составление актов обследования - по мере необходимости</t>
  </si>
  <si>
    <t>в многоквартирном доме № 31а по ул. Мира на 2017 год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</si>
  <si>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</si>
  <si>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в многоквартирном доме № 33 по ул. Мира на 2017 год</t>
  </si>
  <si>
    <t>в многоквартирном доме № 46 по ул. Мира на 2017 год</t>
  </si>
  <si>
    <t xml:space="preserve">Техническое диагностирование внутридомовых газовых сетей и газового оборудования                                             </t>
  </si>
  <si>
    <t xml:space="preserve">Анализ технической и эксплуатационной документации, определение наличия загазованности и поиск мест утечки газа, определение фактических размеров газопровода и выявление отступлений от проекта,определение качества, количества и месторасположения сварных соединений, запорных устройств, газовых приборов,определение наличия повреждений на участках газопровода и определение  качества окраски газопровода, определение наличия следов протечек, степени влажности и периодичности увлажнения стоительных конструкций в местах их пересечения с газопроводами, определение месторасположения газопровода относительно потенциальных источников увлажнения, определение степени корразионного поражениея газопровода и его футляра в местах переходов газопровода через строительные конструкции, определение наличия электрического контакта "труба-футляр",определение напряженно-деформированного состояния газопровода, твердометрия участков газопроводов, проведение ультразвуковой дефектоскопии сварных стыков, участков газопроводов, проходящих через строительные конструкции, определение поверхностной и объемной влажности строительной конструкции; </t>
  </si>
  <si>
    <t>5,8/4,64</t>
  </si>
  <si>
    <t>в многоквартирном доме № 46а по ул. Мира на 2017 год</t>
  </si>
  <si>
    <t>в многоквартирном доме № 46б по ул. Мира на 2017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</si>
</sst>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4.421875" style="3" customWidth="1"/>
    <col min="2" max="2" width="77.8515625" style="3" customWidth="1"/>
    <col min="3" max="3" width="67.7109375" style="3" hidden="1" customWidth="1"/>
    <col min="4" max="4" width="23.421875" style="3" hidden="1" customWidth="1"/>
    <col min="5" max="5" width="21.7109375" style="3" hidden="1" customWidth="1"/>
    <col min="6" max="6" width="22.28125" style="3" customWidth="1"/>
    <col min="7" max="16384" width="9.140625" style="3" customWidth="1"/>
  </cols>
  <sheetData>
    <row r="1" spans="1:6" ht="19.5" customHeight="1">
      <c r="A1" s="28" t="s">
        <v>24</v>
      </c>
      <c r="B1" s="28"/>
      <c r="C1" s="28"/>
      <c r="D1" s="28"/>
      <c r="E1" s="28"/>
      <c r="F1" s="28"/>
    </row>
    <row r="2" spans="1:6" ht="18" customHeight="1">
      <c r="A2" s="28" t="s">
        <v>47</v>
      </c>
      <c r="B2" s="28"/>
      <c r="C2" s="28"/>
      <c r="D2" s="28"/>
      <c r="E2" s="28"/>
      <c r="F2" s="28"/>
    </row>
    <row r="3" ht="17.25" customHeight="1"/>
    <row r="4" spans="1:6" ht="53.25" customHeight="1">
      <c r="A4" s="5" t="s">
        <v>0</v>
      </c>
      <c r="B4" s="6" t="s">
        <v>16</v>
      </c>
      <c r="C4" s="5" t="s">
        <v>6</v>
      </c>
      <c r="D4" s="20" t="s">
        <v>11</v>
      </c>
      <c r="E4" s="20" t="s">
        <v>17</v>
      </c>
      <c r="F4" s="20" t="s">
        <v>18</v>
      </c>
    </row>
    <row r="5" spans="1:6" ht="51" customHeight="1">
      <c r="A5" s="7">
        <v>1</v>
      </c>
      <c r="B5" s="14" t="s">
        <v>4</v>
      </c>
      <c r="C5" s="23" t="s">
        <v>48</v>
      </c>
      <c r="D5" s="9">
        <v>2.07</v>
      </c>
      <c r="E5" s="13">
        <v>492.4</v>
      </c>
      <c r="F5" s="9">
        <f>ROUND((D5*E5*12),2)</f>
        <v>12231.22</v>
      </c>
    </row>
    <row r="6" spans="1:6" ht="32.25" customHeight="1">
      <c r="A6" s="7">
        <v>2</v>
      </c>
      <c r="B6" s="14" t="s">
        <v>3</v>
      </c>
      <c r="C6" s="16" t="s">
        <v>49</v>
      </c>
      <c r="D6" s="9">
        <v>0.95</v>
      </c>
      <c r="E6" s="13">
        <v>492.4</v>
      </c>
      <c r="F6" s="9">
        <f aca="true" t="shared" si="0" ref="F6:F14">ROUND((D6*E6*12),2)</f>
        <v>5613.36</v>
      </c>
    </row>
    <row r="7" spans="1:6" ht="32.25" customHeight="1">
      <c r="A7" s="7">
        <v>3</v>
      </c>
      <c r="B7" s="14" t="s">
        <v>27</v>
      </c>
      <c r="C7" s="24" t="s">
        <v>50</v>
      </c>
      <c r="D7" s="25">
        <v>0.96</v>
      </c>
      <c r="E7" s="13">
        <v>492.4</v>
      </c>
      <c r="F7" s="9">
        <f t="shared" si="0"/>
        <v>5672.45</v>
      </c>
    </row>
    <row r="8" spans="1:6" ht="32.25" customHeight="1">
      <c r="A8" s="7">
        <v>4</v>
      </c>
      <c r="B8" s="14" t="s">
        <v>29</v>
      </c>
      <c r="C8" s="24" t="s">
        <v>51</v>
      </c>
      <c r="D8" s="25">
        <v>0.15</v>
      </c>
      <c r="E8" s="13">
        <v>492.4</v>
      </c>
      <c r="F8" s="9">
        <f t="shared" si="0"/>
        <v>886.32</v>
      </c>
    </row>
    <row r="9" spans="1:6" ht="32.25" customHeight="1">
      <c r="A9" s="7">
        <v>5</v>
      </c>
      <c r="B9" s="1" t="s">
        <v>1</v>
      </c>
      <c r="C9" s="16" t="s">
        <v>52</v>
      </c>
      <c r="D9" s="7">
        <v>1.98</v>
      </c>
      <c r="E9" s="13">
        <v>492.4</v>
      </c>
      <c r="F9" s="9">
        <f t="shared" si="0"/>
        <v>11699.42</v>
      </c>
    </row>
    <row r="10" spans="1:6" ht="32.25" customHeight="1">
      <c r="A10" s="7">
        <v>6</v>
      </c>
      <c r="B10" s="1" t="s">
        <v>2</v>
      </c>
      <c r="C10" s="16" t="s">
        <v>53</v>
      </c>
      <c r="D10" s="7">
        <v>0.14</v>
      </c>
      <c r="E10" s="13">
        <v>492.4</v>
      </c>
      <c r="F10" s="9">
        <f t="shared" si="0"/>
        <v>827.23</v>
      </c>
    </row>
    <row r="11" spans="1:6" ht="32.25" customHeight="1">
      <c r="A11" s="7">
        <v>7</v>
      </c>
      <c r="B11" s="14" t="s">
        <v>32</v>
      </c>
      <c r="C11" s="16" t="s">
        <v>54</v>
      </c>
      <c r="D11" s="26">
        <v>0.49</v>
      </c>
      <c r="E11" s="13">
        <v>492.4</v>
      </c>
      <c r="F11" s="9">
        <f t="shared" si="0"/>
        <v>2895.31</v>
      </c>
    </row>
    <row r="12" spans="1:6" ht="32.25" customHeight="1">
      <c r="A12" s="7">
        <v>8</v>
      </c>
      <c r="B12" s="1" t="s">
        <v>34</v>
      </c>
      <c r="C12" s="18" t="s">
        <v>55</v>
      </c>
      <c r="D12" s="27">
        <v>1.25</v>
      </c>
      <c r="E12" s="13">
        <v>492.4</v>
      </c>
      <c r="F12" s="9">
        <f t="shared" si="0"/>
        <v>7386</v>
      </c>
    </row>
    <row r="13" spans="1:6" ht="32.25" customHeight="1">
      <c r="A13" s="7">
        <v>9</v>
      </c>
      <c r="B13" s="1" t="s">
        <v>10</v>
      </c>
      <c r="C13" s="16" t="s">
        <v>56</v>
      </c>
      <c r="D13" s="9">
        <v>0.23</v>
      </c>
      <c r="E13" s="13">
        <v>492.4</v>
      </c>
      <c r="F13" s="9">
        <f t="shared" si="0"/>
        <v>1359.02</v>
      </c>
    </row>
    <row r="14" spans="1:6" ht="32.25" customHeight="1">
      <c r="A14" s="7">
        <v>10</v>
      </c>
      <c r="B14" s="14" t="s">
        <v>13</v>
      </c>
      <c r="C14" s="16" t="s">
        <v>57</v>
      </c>
      <c r="D14" s="26">
        <v>2.95</v>
      </c>
      <c r="E14" s="13">
        <v>492.4</v>
      </c>
      <c r="F14" s="9">
        <f t="shared" si="0"/>
        <v>17430.96</v>
      </c>
    </row>
    <row r="15" spans="1:6" ht="32.25" customHeight="1">
      <c r="A15" s="7"/>
      <c r="B15" s="2" t="s">
        <v>25</v>
      </c>
      <c r="C15" s="2"/>
      <c r="D15" s="8">
        <f>SUM(D5:D14)</f>
        <v>11.169999999999998</v>
      </c>
      <c r="E15" s="13">
        <v>492.4</v>
      </c>
      <c r="F15" s="8">
        <f>SUM(F5:F14)</f>
        <v>66001.29</v>
      </c>
    </row>
    <row r="16" spans="1:6" ht="32.25" customHeight="1">
      <c r="A16" s="7">
        <v>11</v>
      </c>
      <c r="B16" s="21" t="s">
        <v>12</v>
      </c>
      <c r="C16" s="16" t="s">
        <v>15</v>
      </c>
      <c r="D16" s="8">
        <v>4.5</v>
      </c>
      <c r="E16" s="13">
        <v>492.4</v>
      </c>
      <c r="F16" s="8">
        <f>D16*E16*12</f>
        <v>26589.6</v>
      </c>
    </row>
    <row r="17" spans="1:6" ht="15">
      <c r="A17" s="10"/>
      <c r="B17" s="11"/>
      <c r="C17" s="11"/>
      <c r="D17" s="11"/>
      <c r="E17" s="11"/>
      <c r="F17" s="12"/>
    </row>
    <row r="18" spans="3:5" ht="15">
      <c r="C18" s="4"/>
      <c r="D18" s="4"/>
      <c r="E18" s="4"/>
    </row>
    <row r="19" spans="3:5" ht="15">
      <c r="C19" s="4"/>
      <c r="D19" s="4"/>
      <c r="E19" s="4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140625" style="3" customWidth="1"/>
    <col min="2" max="2" width="77.421875" style="3" customWidth="1"/>
    <col min="3" max="3" width="67.57421875" style="3" hidden="1" customWidth="1"/>
    <col min="4" max="4" width="23.421875" style="3" hidden="1" customWidth="1"/>
    <col min="5" max="5" width="22.7109375" style="3" hidden="1" customWidth="1"/>
    <col min="6" max="6" width="19.140625" style="3" customWidth="1"/>
    <col min="7" max="16384" width="9.140625" style="3" customWidth="1"/>
  </cols>
  <sheetData>
    <row r="1" spans="1:6" s="15" customFormat="1" ht="15.75" customHeight="1">
      <c r="A1" s="28" t="s">
        <v>24</v>
      </c>
      <c r="B1" s="28"/>
      <c r="C1" s="28"/>
      <c r="D1" s="28"/>
      <c r="E1" s="28"/>
      <c r="F1" s="28"/>
    </row>
    <row r="2" spans="1:6" s="15" customFormat="1" ht="15.75" customHeight="1">
      <c r="A2" s="28" t="s">
        <v>58</v>
      </c>
      <c r="B2" s="28"/>
      <c r="C2" s="28"/>
      <c r="D2" s="28"/>
      <c r="E2" s="28"/>
      <c r="F2" s="28"/>
    </row>
    <row r="3" ht="17.25" customHeight="1"/>
    <row r="4" spans="1:6" ht="52.5" customHeight="1">
      <c r="A4" s="5" t="s">
        <v>0</v>
      </c>
      <c r="B4" s="6" t="s">
        <v>16</v>
      </c>
      <c r="C4" s="5" t="s">
        <v>6</v>
      </c>
      <c r="D4" s="20" t="s">
        <v>11</v>
      </c>
      <c r="E4" s="20" t="s">
        <v>17</v>
      </c>
      <c r="F4" s="20" t="s">
        <v>18</v>
      </c>
    </row>
    <row r="5" spans="1:6" ht="47.25" customHeight="1">
      <c r="A5" s="7">
        <v>1</v>
      </c>
      <c r="B5" s="14" t="s">
        <v>4</v>
      </c>
      <c r="C5" s="23" t="s">
        <v>26</v>
      </c>
      <c r="D5" s="9">
        <v>2.07</v>
      </c>
      <c r="E5" s="13">
        <v>556.1</v>
      </c>
      <c r="F5" s="9">
        <f aca="true" t="shared" si="0" ref="F5:F14">ROUND((D5*E5*12),2)</f>
        <v>13813.52</v>
      </c>
    </row>
    <row r="6" spans="1:6" ht="32.25" customHeight="1">
      <c r="A6" s="7">
        <v>2</v>
      </c>
      <c r="B6" s="14" t="s">
        <v>3</v>
      </c>
      <c r="C6" s="17" t="s">
        <v>9</v>
      </c>
      <c r="D6" s="9">
        <v>0.95</v>
      </c>
      <c r="E6" s="13">
        <v>556.1</v>
      </c>
      <c r="F6" s="9">
        <f t="shared" si="0"/>
        <v>6339.54</v>
      </c>
    </row>
    <row r="7" spans="1:6" ht="32.25" customHeight="1">
      <c r="A7" s="7">
        <v>3</v>
      </c>
      <c r="B7" s="14" t="s">
        <v>27</v>
      </c>
      <c r="C7" s="24" t="s">
        <v>28</v>
      </c>
      <c r="D7" s="25">
        <v>0.96</v>
      </c>
      <c r="E7" s="13">
        <v>556.1</v>
      </c>
      <c r="F7" s="9">
        <f t="shared" si="0"/>
        <v>6406.27</v>
      </c>
    </row>
    <row r="8" spans="1:6" ht="32.25" customHeight="1">
      <c r="A8" s="7">
        <v>4</v>
      </c>
      <c r="B8" s="14" t="s">
        <v>29</v>
      </c>
      <c r="C8" s="24" t="s">
        <v>30</v>
      </c>
      <c r="D8" s="25">
        <v>0.15</v>
      </c>
      <c r="E8" s="13">
        <v>556.1</v>
      </c>
      <c r="F8" s="9">
        <f t="shared" si="0"/>
        <v>1000.98</v>
      </c>
    </row>
    <row r="9" spans="1:6" ht="32.25" customHeight="1">
      <c r="A9" s="7">
        <v>5</v>
      </c>
      <c r="B9" s="1" t="s">
        <v>1</v>
      </c>
      <c r="C9" s="17" t="s">
        <v>31</v>
      </c>
      <c r="D9" s="7">
        <v>1.98</v>
      </c>
      <c r="E9" s="13">
        <v>556.1</v>
      </c>
      <c r="F9" s="9">
        <f t="shared" si="0"/>
        <v>13212.94</v>
      </c>
    </row>
    <row r="10" spans="1:6" ht="32.25" customHeight="1">
      <c r="A10" s="7">
        <v>6</v>
      </c>
      <c r="B10" s="1" t="s">
        <v>2</v>
      </c>
      <c r="C10" s="16" t="s">
        <v>7</v>
      </c>
      <c r="D10" s="7">
        <v>0.14</v>
      </c>
      <c r="E10" s="13">
        <v>556.1</v>
      </c>
      <c r="F10" s="9">
        <f t="shared" si="0"/>
        <v>934.25</v>
      </c>
    </row>
    <row r="11" spans="1:6" ht="32.25" customHeight="1">
      <c r="A11" s="7">
        <v>7</v>
      </c>
      <c r="B11" s="14" t="s">
        <v>32</v>
      </c>
      <c r="C11" s="16" t="s">
        <v>33</v>
      </c>
      <c r="D11" s="26">
        <v>0.49</v>
      </c>
      <c r="E11" s="13">
        <v>556.1</v>
      </c>
      <c r="F11" s="9">
        <f t="shared" si="0"/>
        <v>3269.87</v>
      </c>
    </row>
    <row r="12" spans="1:6" ht="32.25" customHeight="1">
      <c r="A12" s="7">
        <v>8</v>
      </c>
      <c r="B12" s="1" t="s">
        <v>34</v>
      </c>
      <c r="C12" s="18" t="s">
        <v>35</v>
      </c>
      <c r="D12" s="27">
        <v>1.25</v>
      </c>
      <c r="E12" s="13">
        <v>556.1</v>
      </c>
      <c r="F12" s="9">
        <f t="shared" si="0"/>
        <v>8341.5</v>
      </c>
    </row>
    <row r="13" spans="1:6" ht="32.25" customHeight="1">
      <c r="A13" s="7">
        <v>9</v>
      </c>
      <c r="B13" s="1" t="s">
        <v>10</v>
      </c>
      <c r="C13" s="16" t="s">
        <v>14</v>
      </c>
      <c r="D13" s="9">
        <v>0.23</v>
      </c>
      <c r="E13" s="13">
        <v>556.1</v>
      </c>
      <c r="F13" s="9">
        <f t="shared" si="0"/>
        <v>1534.84</v>
      </c>
    </row>
    <row r="14" spans="1:6" ht="32.25" customHeight="1">
      <c r="A14" s="7">
        <v>10</v>
      </c>
      <c r="B14" s="1" t="s">
        <v>13</v>
      </c>
      <c r="C14" s="19" t="s">
        <v>59</v>
      </c>
      <c r="D14" s="7">
        <v>2.95</v>
      </c>
      <c r="E14" s="13">
        <v>556.1</v>
      </c>
      <c r="F14" s="9">
        <f t="shared" si="0"/>
        <v>19685.94</v>
      </c>
    </row>
    <row r="15" spans="1:6" ht="32.25" customHeight="1">
      <c r="A15" s="7"/>
      <c r="B15" s="2" t="s">
        <v>25</v>
      </c>
      <c r="C15" s="2"/>
      <c r="D15" s="8">
        <f>SUM(D5:D14)</f>
        <v>11.169999999999998</v>
      </c>
      <c r="E15" s="13">
        <v>556.1</v>
      </c>
      <c r="F15" s="8">
        <f>SUM(F5:F14)</f>
        <v>74539.65</v>
      </c>
    </row>
    <row r="16" spans="1:6" ht="32.25" customHeight="1">
      <c r="A16" s="7">
        <v>11</v>
      </c>
      <c r="B16" s="21" t="s">
        <v>12</v>
      </c>
      <c r="C16" s="16" t="s">
        <v>15</v>
      </c>
      <c r="D16" s="8">
        <v>4.5</v>
      </c>
      <c r="E16" s="13">
        <v>556.1</v>
      </c>
      <c r="F16" s="8">
        <f>D16*E16*12</f>
        <v>30029.4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.00390625" style="3" customWidth="1"/>
    <col min="2" max="2" width="77.140625" style="3" customWidth="1"/>
    <col min="3" max="3" width="67.8515625" style="3" hidden="1" customWidth="1"/>
    <col min="4" max="4" width="24.00390625" style="3" hidden="1" customWidth="1"/>
    <col min="5" max="5" width="21.28125" style="3" hidden="1" customWidth="1"/>
    <col min="6" max="6" width="23.57421875" style="3" customWidth="1"/>
    <col min="7" max="16384" width="9.140625" style="3" customWidth="1"/>
  </cols>
  <sheetData>
    <row r="1" spans="1:6" s="15" customFormat="1" ht="18" customHeight="1">
      <c r="A1" s="28" t="s">
        <v>24</v>
      </c>
      <c r="B1" s="28"/>
      <c r="C1" s="28"/>
      <c r="D1" s="28"/>
      <c r="E1" s="28"/>
      <c r="F1" s="28"/>
    </row>
    <row r="2" spans="1:6" s="15" customFormat="1" ht="18" customHeight="1">
      <c r="A2" s="28" t="s">
        <v>60</v>
      </c>
      <c r="B2" s="28"/>
      <c r="C2" s="28"/>
      <c r="D2" s="28"/>
      <c r="E2" s="28"/>
      <c r="F2" s="28"/>
    </row>
    <row r="3" ht="12" customHeight="1"/>
    <row r="4" spans="1:6" ht="51.75" customHeight="1">
      <c r="A4" s="5" t="s">
        <v>0</v>
      </c>
      <c r="B4" s="6" t="s">
        <v>16</v>
      </c>
      <c r="C4" s="5" t="s">
        <v>6</v>
      </c>
      <c r="D4" s="20" t="s">
        <v>11</v>
      </c>
      <c r="E4" s="20" t="s">
        <v>17</v>
      </c>
      <c r="F4" s="20" t="s">
        <v>18</v>
      </c>
    </row>
    <row r="5" spans="1:6" ht="46.5" customHeight="1">
      <c r="A5" s="7">
        <v>1</v>
      </c>
      <c r="B5" s="14" t="s">
        <v>4</v>
      </c>
      <c r="C5" s="23" t="s">
        <v>26</v>
      </c>
      <c r="D5" s="9">
        <v>2.07</v>
      </c>
      <c r="E5" s="13">
        <v>559.4</v>
      </c>
      <c r="F5" s="9">
        <f aca="true" t="shared" si="0" ref="F5:F14">ROUND((D5*E5*12),2)</f>
        <v>13895.5</v>
      </c>
    </row>
    <row r="6" spans="1:6" ht="35.25" customHeight="1">
      <c r="A6" s="7">
        <v>2</v>
      </c>
      <c r="B6" s="14" t="s">
        <v>3</v>
      </c>
      <c r="C6" s="17" t="s">
        <v>9</v>
      </c>
      <c r="D6" s="9">
        <v>0.95</v>
      </c>
      <c r="E6" s="13">
        <v>559.4</v>
      </c>
      <c r="F6" s="9">
        <f t="shared" si="0"/>
        <v>6377.16</v>
      </c>
    </row>
    <row r="7" spans="1:6" ht="35.25" customHeight="1">
      <c r="A7" s="7">
        <v>3</v>
      </c>
      <c r="B7" s="14" t="s">
        <v>27</v>
      </c>
      <c r="C7" s="24" t="s">
        <v>28</v>
      </c>
      <c r="D7" s="25">
        <v>0.96</v>
      </c>
      <c r="E7" s="13">
        <v>559.4</v>
      </c>
      <c r="F7" s="9">
        <f t="shared" si="0"/>
        <v>6444.29</v>
      </c>
    </row>
    <row r="8" spans="1:6" ht="35.25" customHeight="1">
      <c r="A8" s="7">
        <v>4</v>
      </c>
      <c r="B8" s="14" t="s">
        <v>29</v>
      </c>
      <c r="C8" s="24" t="s">
        <v>30</v>
      </c>
      <c r="D8" s="25">
        <v>0.15</v>
      </c>
      <c r="E8" s="13">
        <v>559.4</v>
      </c>
      <c r="F8" s="9">
        <f t="shared" si="0"/>
        <v>1006.92</v>
      </c>
    </row>
    <row r="9" spans="1:6" ht="35.25" customHeight="1">
      <c r="A9" s="7">
        <v>5</v>
      </c>
      <c r="B9" s="1" t="s">
        <v>1</v>
      </c>
      <c r="C9" s="17" t="s">
        <v>31</v>
      </c>
      <c r="D9" s="7">
        <v>1.98</v>
      </c>
      <c r="E9" s="13">
        <v>559.4</v>
      </c>
      <c r="F9" s="9">
        <f t="shared" si="0"/>
        <v>13291.34</v>
      </c>
    </row>
    <row r="10" spans="1:6" ht="35.25" customHeight="1">
      <c r="A10" s="7">
        <v>6</v>
      </c>
      <c r="B10" s="1" t="s">
        <v>2</v>
      </c>
      <c r="C10" s="16" t="s">
        <v>7</v>
      </c>
      <c r="D10" s="7">
        <v>0.14</v>
      </c>
      <c r="E10" s="13">
        <v>559.4</v>
      </c>
      <c r="F10" s="9">
        <f t="shared" si="0"/>
        <v>939.79</v>
      </c>
    </row>
    <row r="11" spans="1:6" ht="35.25" customHeight="1">
      <c r="A11" s="7">
        <v>7</v>
      </c>
      <c r="B11" s="14" t="s">
        <v>32</v>
      </c>
      <c r="C11" s="16" t="s">
        <v>33</v>
      </c>
      <c r="D11" s="26">
        <v>0.49</v>
      </c>
      <c r="E11" s="13">
        <v>559.4</v>
      </c>
      <c r="F11" s="9">
        <f t="shared" si="0"/>
        <v>3289.27</v>
      </c>
    </row>
    <row r="12" spans="1:6" ht="35.25" customHeight="1">
      <c r="A12" s="7">
        <v>8</v>
      </c>
      <c r="B12" s="1" t="s">
        <v>34</v>
      </c>
      <c r="C12" s="18" t="s">
        <v>35</v>
      </c>
      <c r="D12" s="27">
        <v>1.25</v>
      </c>
      <c r="E12" s="13">
        <v>559.4</v>
      </c>
      <c r="F12" s="9">
        <f t="shared" si="0"/>
        <v>8391</v>
      </c>
    </row>
    <row r="13" spans="1:6" ht="35.25" customHeight="1">
      <c r="A13" s="7">
        <v>9</v>
      </c>
      <c r="B13" s="1" t="s">
        <v>10</v>
      </c>
      <c r="C13" s="16" t="s">
        <v>14</v>
      </c>
      <c r="D13" s="9">
        <v>0.23</v>
      </c>
      <c r="E13" s="13">
        <v>559.4</v>
      </c>
      <c r="F13" s="9">
        <f t="shared" si="0"/>
        <v>1543.94</v>
      </c>
    </row>
    <row r="14" spans="1:6" ht="35.25" customHeight="1">
      <c r="A14" s="7">
        <v>10</v>
      </c>
      <c r="B14" s="1" t="s">
        <v>13</v>
      </c>
      <c r="C14" s="19" t="s">
        <v>59</v>
      </c>
      <c r="D14" s="7">
        <v>2.95</v>
      </c>
      <c r="E14" s="13">
        <v>559.4</v>
      </c>
      <c r="F14" s="9">
        <f t="shared" si="0"/>
        <v>19802.76</v>
      </c>
    </row>
    <row r="15" spans="1:6" ht="35.25" customHeight="1">
      <c r="A15" s="7"/>
      <c r="B15" s="2" t="s">
        <v>25</v>
      </c>
      <c r="C15" s="2"/>
      <c r="D15" s="8">
        <f>SUM(D5:D14)</f>
        <v>11.169999999999998</v>
      </c>
      <c r="E15" s="13">
        <v>559.4</v>
      </c>
      <c r="F15" s="8">
        <f>SUM(F5:F14)</f>
        <v>74981.97</v>
      </c>
    </row>
    <row r="16" spans="1:6" ht="35.25" customHeight="1">
      <c r="A16" s="7">
        <v>11</v>
      </c>
      <c r="B16" s="21" t="s">
        <v>12</v>
      </c>
      <c r="C16" s="16" t="s">
        <v>15</v>
      </c>
      <c r="D16" s="8">
        <v>5</v>
      </c>
      <c r="E16" s="13">
        <v>559.4</v>
      </c>
      <c r="F16" s="8">
        <f>D16*E16*12</f>
        <v>33564</v>
      </c>
    </row>
    <row r="17" spans="1:6" ht="11.25" customHeight="1">
      <c r="A17" s="10"/>
      <c r="B17" s="11"/>
      <c r="C17" s="11"/>
      <c r="D17" s="11"/>
      <c r="E17" s="11"/>
      <c r="F17" s="12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4.421875" style="3" customWidth="1"/>
    <col min="2" max="2" width="77.7109375" style="3" customWidth="1"/>
    <col min="3" max="3" width="67.57421875" style="3" hidden="1" customWidth="1"/>
    <col min="4" max="4" width="23.7109375" style="3" hidden="1" customWidth="1"/>
    <col min="5" max="5" width="21.7109375" style="3" hidden="1" customWidth="1"/>
    <col min="6" max="6" width="23.00390625" style="3" customWidth="1"/>
    <col min="7" max="16384" width="9.140625" style="3" customWidth="1"/>
  </cols>
  <sheetData>
    <row r="1" spans="1:6" s="15" customFormat="1" ht="16.5" customHeight="1">
      <c r="A1" s="28" t="s">
        <v>24</v>
      </c>
      <c r="B1" s="28"/>
      <c r="C1" s="28"/>
      <c r="D1" s="28"/>
      <c r="E1" s="28"/>
      <c r="F1" s="28"/>
    </row>
    <row r="2" spans="1:6" s="15" customFormat="1" ht="16.5" customHeight="1">
      <c r="A2" s="28" t="s">
        <v>61</v>
      </c>
      <c r="B2" s="28"/>
      <c r="C2" s="28"/>
      <c r="D2" s="28"/>
      <c r="E2" s="28"/>
      <c r="F2" s="28"/>
    </row>
    <row r="3" ht="18" customHeight="1"/>
    <row r="4" spans="1:6" ht="63" customHeight="1">
      <c r="A4" s="5" t="s">
        <v>0</v>
      </c>
      <c r="B4" s="6" t="s">
        <v>16</v>
      </c>
      <c r="C4" s="5" t="s">
        <v>6</v>
      </c>
      <c r="D4" s="20" t="s">
        <v>11</v>
      </c>
      <c r="E4" s="20" t="s">
        <v>17</v>
      </c>
      <c r="F4" s="20" t="s">
        <v>18</v>
      </c>
    </row>
    <row r="5" spans="1:6" ht="51" customHeight="1">
      <c r="A5" s="7">
        <v>1</v>
      </c>
      <c r="B5" s="14" t="s">
        <v>4</v>
      </c>
      <c r="C5" s="23" t="s">
        <v>26</v>
      </c>
      <c r="D5" s="9">
        <v>2.07</v>
      </c>
      <c r="E5" s="13">
        <v>869.2</v>
      </c>
      <c r="F5" s="9">
        <f aca="true" t="shared" si="0" ref="F5:F14">ROUND((D5*E5*12),2)</f>
        <v>21590.93</v>
      </c>
    </row>
    <row r="6" spans="1:6" ht="32.25" customHeight="1">
      <c r="A6" s="7">
        <v>2</v>
      </c>
      <c r="B6" s="14" t="s">
        <v>3</v>
      </c>
      <c r="C6" s="17" t="s">
        <v>9</v>
      </c>
      <c r="D6" s="9">
        <v>0.95</v>
      </c>
      <c r="E6" s="13">
        <v>869.2</v>
      </c>
      <c r="F6" s="9">
        <f t="shared" si="0"/>
        <v>9908.88</v>
      </c>
    </row>
    <row r="7" spans="1:6" ht="32.25" customHeight="1">
      <c r="A7" s="7">
        <v>3</v>
      </c>
      <c r="B7" s="14" t="s">
        <v>27</v>
      </c>
      <c r="C7" s="24" t="s">
        <v>28</v>
      </c>
      <c r="D7" s="25">
        <v>0.96</v>
      </c>
      <c r="E7" s="13">
        <v>869.2</v>
      </c>
      <c r="F7" s="9">
        <f t="shared" si="0"/>
        <v>10013.18</v>
      </c>
    </row>
    <row r="8" spans="1:6" ht="32.25" customHeight="1">
      <c r="A8" s="7">
        <v>4</v>
      </c>
      <c r="B8" s="14" t="s">
        <v>29</v>
      </c>
      <c r="C8" s="24" t="s">
        <v>30</v>
      </c>
      <c r="D8" s="25">
        <v>0.15</v>
      </c>
      <c r="E8" s="13">
        <v>869.2</v>
      </c>
      <c r="F8" s="9">
        <f t="shared" si="0"/>
        <v>1564.56</v>
      </c>
    </row>
    <row r="9" spans="1:6" ht="32.25" customHeight="1">
      <c r="A9" s="7">
        <v>5</v>
      </c>
      <c r="B9" s="1" t="s">
        <v>1</v>
      </c>
      <c r="C9" s="17" t="s">
        <v>31</v>
      </c>
      <c r="D9" s="7">
        <v>1.98</v>
      </c>
      <c r="E9" s="13">
        <v>869.2</v>
      </c>
      <c r="F9" s="9">
        <f t="shared" si="0"/>
        <v>20652.19</v>
      </c>
    </row>
    <row r="10" spans="1:6" ht="32.25" customHeight="1">
      <c r="A10" s="7">
        <v>6</v>
      </c>
      <c r="B10" s="1" t="s">
        <v>2</v>
      </c>
      <c r="C10" s="16" t="s">
        <v>7</v>
      </c>
      <c r="D10" s="7">
        <v>0.14</v>
      </c>
      <c r="E10" s="13">
        <v>869.2</v>
      </c>
      <c r="F10" s="9">
        <f t="shared" si="0"/>
        <v>1460.26</v>
      </c>
    </row>
    <row r="11" spans="1:6" ht="32.25" customHeight="1">
      <c r="A11" s="7">
        <v>7</v>
      </c>
      <c r="B11" s="14" t="s">
        <v>32</v>
      </c>
      <c r="C11" s="16" t="s">
        <v>33</v>
      </c>
      <c r="D11" s="26">
        <v>0.49</v>
      </c>
      <c r="E11" s="13">
        <v>869.2</v>
      </c>
      <c r="F11" s="9">
        <f t="shared" si="0"/>
        <v>5110.9</v>
      </c>
    </row>
    <row r="12" spans="1:6" ht="32.25" customHeight="1">
      <c r="A12" s="7">
        <v>8</v>
      </c>
      <c r="B12" s="1" t="s">
        <v>34</v>
      </c>
      <c r="C12" s="18" t="s">
        <v>35</v>
      </c>
      <c r="D12" s="27">
        <v>1.25</v>
      </c>
      <c r="E12" s="13">
        <v>869.2</v>
      </c>
      <c r="F12" s="9">
        <f t="shared" si="0"/>
        <v>13038</v>
      </c>
    </row>
    <row r="13" spans="1:6" ht="32.25" customHeight="1">
      <c r="A13" s="7">
        <v>9</v>
      </c>
      <c r="B13" s="1" t="s">
        <v>10</v>
      </c>
      <c r="C13" s="16" t="s">
        <v>14</v>
      </c>
      <c r="D13" s="9">
        <v>0.23</v>
      </c>
      <c r="E13" s="13">
        <v>869.2</v>
      </c>
      <c r="F13" s="9">
        <f t="shared" si="0"/>
        <v>2398.99</v>
      </c>
    </row>
    <row r="14" spans="1:6" ht="32.25" customHeight="1">
      <c r="A14" s="7">
        <v>10</v>
      </c>
      <c r="B14" s="1" t="s">
        <v>13</v>
      </c>
      <c r="C14" s="19" t="s">
        <v>59</v>
      </c>
      <c r="D14" s="7">
        <v>2.95</v>
      </c>
      <c r="E14" s="13">
        <v>869.2</v>
      </c>
      <c r="F14" s="9">
        <f t="shared" si="0"/>
        <v>30769.68</v>
      </c>
    </row>
    <row r="15" spans="1:6" ht="32.25" customHeight="1">
      <c r="A15" s="7"/>
      <c r="B15" s="2" t="s">
        <v>25</v>
      </c>
      <c r="C15" s="2"/>
      <c r="D15" s="8">
        <f>SUM(D5:D14)</f>
        <v>11.169999999999998</v>
      </c>
      <c r="E15" s="13">
        <v>869.2</v>
      </c>
      <c r="F15" s="8">
        <f>SUM(F5:F14)</f>
        <v>116507.57</v>
      </c>
    </row>
    <row r="16" spans="1:6" ht="32.25" customHeight="1">
      <c r="A16" s="7">
        <v>11</v>
      </c>
      <c r="B16" s="21" t="s">
        <v>12</v>
      </c>
      <c r="C16" s="16" t="s">
        <v>15</v>
      </c>
      <c r="D16" s="8">
        <v>4</v>
      </c>
      <c r="E16" s="13">
        <v>869.2</v>
      </c>
      <c r="F16" s="8">
        <f>D16*E16*12</f>
        <v>41721.600000000006</v>
      </c>
    </row>
    <row r="17" spans="1:6" ht="15">
      <c r="A17" s="10"/>
      <c r="B17" s="11"/>
      <c r="C17" s="11"/>
      <c r="D17" s="11"/>
      <c r="E17" s="11"/>
      <c r="F17" s="12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75.7109375" style="3" customWidth="1"/>
    <col min="3" max="3" width="67.28125" style="3" hidden="1" customWidth="1"/>
    <col min="4" max="4" width="17.57421875" style="3" hidden="1" customWidth="1"/>
    <col min="5" max="5" width="12.57421875" style="3" hidden="1" customWidth="1"/>
    <col min="6" max="6" width="23.00390625" style="3" customWidth="1"/>
    <col min="7" max="16384" width="9.140625" style="3" customWidth="1"/>
  </cols>
  <sheetData>
    <row r="1" spans="1:6" s="15" customFormat="1" ht="17.25" customHeight="1">
      <c r="A1" s="28" t="s">
        <v>24</v>
      </c>
      <c r="B1" s="28"/>
      <c r="C1" s="28"/>
      <c r="D1" s="28"/>
      <c r="E1" s="28"/>
      <c r="F1" s="28"/>
    </row>
    <row r="2" spans="1:6" s="15" customFormat="1" ht="15.75" customHeight="1">
      <c r="A2" s="28" t="s">
        <v>65</v>
      </c>
      <c r="B2" s="28"/>
      <c r="C2" s="28"/>
      <c r="D2" s="28"/>
      <c r="E2" s="28"/>
      <c r="F2" s="28"/>
    </row>
    <row r="3" ht="20.25" customHeight="1"/>
    <row r="4" spans="1:6" ht="48.75" customHeight="1">
      <c r="A4" s="5" t="s">
        <v>0</v>
      </c>
      <c r="B4" s="6" t="s">
        <v>16</v>
      </c>
      <c r="C4" s="5" t="s">
        <v>6</v>
      </c>
      <c r="D4" s="20" t="s">
        <v>11</v>
      </c>
      <c r="E4" s="20" t="s">
        <v>17</v>
      </c>
      <c r="F4" s="20" t="s">
        <v>18</v>
      </c>
    </row>
    <row r="5" spans="1:6" ht="45.75" customHeight="1">
      <c r="A5" s="7">
        <v>1</v>
      </c>
      <c r="B5" s="14" t="s">
        <v>5</v>
      </c>
      <c r="C5" s="23" t="s">
        <v>36</v>
      </c>
      <c r="D5" s="9">
        <v>2.6</v>
      </c>
      <c r="E5" s="9">
        <v>10124.8</v>
      </c>
      <c r="F5" s="9">
        <f aca="true" t="shared" si="0" ref="F5:F19">ROUND((D5*E5*12),2)</f>
        <v>315893.76</v>
      </c>
    </row>
    <row r="6" spans="1:6" ht="30" customHeight="1">
      <c r="A6" s="7">
        <v>2</v>
      </c>
      <c r="B6" s="14" t="s">
        <v>3</v>
      </c>
      <c r="C6" s="17" t="s">
        <v>8</v>
      </c>
      <c r="D6" s="9">
        <v>0.95</v>
      </c>
      <c r="E6" s="9">
        <v>10124.8</v>
      </c>
      <c r="F6" s="9">
        <f t="shared" si="0"/>
        <v>115422.72</v>
      </c>
    </row>
    <row r="7" spans="1:6" ht="30" customHeight="1">
      <c r="A7" s="7">
        <v>3</v>
      </c>
      <c r="B7" s="14" t="s">
        <v>27</v>
      </c>
      <c r="C7" s="24" t="s">
        <v>37</v>
      </c>
      <c r="D7" s="25">
        <v>0.96</v>
      </c>
      <c r="E7" s="9">
        <v>10124.8</v>
      </c>
      <c r="F7" s="9">
        <f t="shared" si="0"/>
        <v>116637.7</v>
      </c>
    </row>
    <row r="8" spans="1:6" ht="30" customHeight="1">
      <c r="A8" s="7">
        <v>4</v>
      </c>
      <c r="B8" s="14" t="s">
        <v>38</v>
      </c>
      <c r="C8" s="24" t="s">
        <v>30</v>
      </c>
      <c r="D8" s="25">
        <v>0.15</v>
      </c>
      <c r="E8" s="9">
        <v>10124.8</v>
      </c>
      <c r="F8" s="9">
        <f t="shared" si="0"/>
        <v>18224.64</v>
      </c>
    </row>
    <row r="9" spans="1:6" ht="30" customHeight="1">
      <c r="A9" s="7">
        <v>5</v>
      </c>
      <c r="B9" s="14" t="s">
        <v>39</v>
      </c>
      <c r="C9" s="24" t="s">
        <v>40</v>
      </c>
      <c r="D9" s="25">
        <v>0.16</v>
      </c>
      <c r="E9" s="9">
        <v>10124.8</v>
      </c>
      <c r="F9" s="9">
        <f t="shared" si="0"/>
        <v>19439.62</v>
      </c>
    </row>
    <row r="10" spans="1:6" ht="30" customHeight="1">
      <c r="A10" s="7">
        <v>6</v>
      </c>
      <c r="B10" s="14" t="s">
        <v>41</v>
      </c>
      <c r="C10" s="22" t="s">
        <v>42</v>
      </c>
      <c r="D10" s="25">
        <v>0.11</v>
      </c>
      <c r="E10" s="9">
        <v>10124.8</v>
      </c>
      <c r="F10" s="9">
        <f t="shared" si="0"/>
        <v>13364.74</v>
      </c>
    </row>
    <row r="11" spans="1:6" ht="30" customHeight="1">
      <c r="A11" s="7">
        <v>7</v>
      </c>
      <c r="B11" s="1" t="s">
        <v>19</v>
      </c>
      <c r="C11" s="23" t="s">
        <v>43</v>
      </c>
      <c r="D11" s="9">
        <v>4.61</v>
      </c>
      <c r="E11" s="9">
        <v>10124.8</v>
      </c>
      <c r="F11" s="9">
        <f t="shared" si="0"/>
        <v>560103.94</v>
      </c>
    </row>
    <row r="12" spans="1:6" ht="30" customHeight="1">
      <c r="A12" s="7">
        <v>8</v>
      </c>
      <c r="B12" s="1" t="s">
        <v>20</v>
      </c>
      <c r="C12" s="22" t="s">
        <v>21</v>
      </c>
      <c r="D12" s="9">
        <v>0.31</v>
      </c>
      <c r="E12" s="9">
        <v>10124.8</v>
      </c>
      <c r="F12" s="9">
        <f t="shared" si="0"/>
        <v>37664.26</v>
      </c>
    </row>
    <row r="13" spans="1:6" ht="30" customHeight="1">
      <c r="A13" s="7">
        <v>9</v>
      </c>
      <c r="B13" s="1" t="s">
        <v>1</v>
      </c>
      <c r="C13" s="17" t="s">
        <v>31</v>
      </c>
      <c r="D13" s="7">
        <v>1.98</v>
      </c>
      <c r="E13" s="9">
        <v>10124.8</v>
      </c>
      <c r="F13" s="9">
        <f t="shared" si="0"/>
        <v>240565.25</v>
      </c>
    </row>
    <row r="14" spans="1:6" ht="30" customHeight="1">
      <c r="A14" s="7">
        <v>10</v>
      </c>
      <c r="B14" s="1" t="s">
        <v>2</v>
      </c>
      <c r="C14" s="16" t="s">
        <v>7</v>
      </c>
      <c r="D14" s="7">
        <v>0.14</v>
      </c>
      <c r="E14" s="9">
        <v>10124.8</v>
      </c>
      <c r="F14" s="9">
        <f t="shared" si="0"/>
        <v>17009.66</v>
      </c>
    </row>
    <row r="15" spans="1:6" ht="30" customHeight="1">
      <c r="A15" s="7">
        <v>11</v>
      </c>
      <c r="B15" s="1" t="s">
        <v>32</v>
      </c>
      <c r="C15" s="16" t="s">
        <v>33</v>
      </c>
      <c r="D15" s="7">
        <v>0.49</v>
      </c>
      <c r="E15" s="9">
        <v>10124.8</v>
      </c>
      <c r="F15" s="9">
        <f t="shared" si="0"/>
        <v>59533.82</v>
      </c>
    </row>
    <row r="16" spans="1:6" ht="30" customHeight="1">
      <c r="A16" s="7">
        <v>12</v>
      </c>
      <c r="B16" s="1" t="s">
        <v>44</v>
      </c>
      <c r="C16" s="18" t="s">
        <v>45</v>
      </c>
      <c r="D16" s="9">
        <v>2.16</v>
      </c>
      <c r="E16" s="9">
        <v>10124.8</v>
      </c>
      <c r="F16" s="9">
        <f t="shared" si="0"/>
        <v>262434.82</v>
      </c>
    </row>
    <row r="17" spans="1:6" ht="30" customHeight="1">
      <c r="A17" s="7">
        <v>13</v>
      </c>
      <c r="B17" s="1" t="s">
        <v>10</v>
      </c>
      <c r="C17" s="16" t="s">
        <v>22</v>
      </c>
      <c r="D17" s="9">
        <v>0.23</v>
      </c>
      <c r="E17" s="9">
        <v>10124.8</v>
      </c>
      <c r="F17" s="9">
        <f t="shared" si="0"/>
        <v>27944.45</v>
      </c>
    </row>
    <row r="18" spans="1:6" ht="30" customHeight="1">
      <c r="A18" s="7">
        <v>14</v>
      </c>
      <c r="B18" s="30" t="s">
        <v>62</v>
      </c>
      <c r="C18" s="29" t="s">
        <v>63</v>
      </c>
      <c r="D18" s="31">
        <v>1.28</v>
      </c>
      <c r="E18" s="9">
        <v>10124.8</v>
      </c>
      <c r="F18" s="9">
        <f t="shared" si="0"/>
        <v>155516.93</v>
      </c>
    </row>
    <row r="19" spans="1:6" ht="30" customHeight="1">
      <c r="A19" s="7">
        <v>15</v>
      </c>
      <c r="B19" s="1" t="s">
        <v>13</v>
      </c>
      <c r="C19" s="19" t="s">
        <v>59</v>
      </c>
      <c r="D19" s="7">
        <v>2.95</v>
      </c>
      <c r="E19" s="9">
        <v>10124.8</v>
      </c>
      <c r="F19" s="9">
        <f t="shared" si="0"/>
        <v>358417.92</v>
      </c>
    </row>
    <row r="20" spans="1:6" ht="30" customHeight="1">
      <c r="A20" s="7"/>
      <c r="B20" s="2" t="s">
        <v>25</v>
      </c>
      <c r="C20" s="2"/>
      <c r="D20" s="8">
        <f>SUM(D5:D19)</f>
        <v>19.080000000000002</v>
      </c>
      <c r="E20" s="8"/>
      <c r="F20" s="8">
        <f>SUM(F5:F19)</f>
        <v>2318174.23</v>
      </c>
    </row>
    <row r="21" spans="1:6" ht="30" customHeight="1">
      <c r="A21" s="7">
        <v>16</v>
      </c>
      <c r="B21" s="21" t="s">
        <v>12</v>
      </c>
      <c r="C21" s="16" t="s">
        <v>23</v>
      </c>
      <c r="D21" s="8" t="s">
        <v>64</v>
      </c>
      <c r="E21" s="9">
        <v>10124.8</v>
      </c>
      <c r="F21" s="8">
        <f>5.8*E21*4+4.64*E21*8</f>
        <v>610727.936</v>
      </c>
    </row>
    <row r="22" spans="1:6" ht="15">
      <c r="A22" s="10"/>
      <c r="B22" s="11"/>
      <c r="C22" s="11"/>
      <c r="D22" s="12"/>
      <c r="E22" s="12"/>
      <c r="F22" s="12"/>
    </row>
    <row r="23" spans="1:6" ht="15">
      <c r="A23" s="10"/>
      <c r="B23" s="11"/>
      <c r="C23" s="11"/>
      <c r="D23" s="12"/>
      <c r="E23" s="12"/>
      <c r="F23" s="12"/>
    </row>
    <row r="24" spans="1:6" ht="15">
      <c r="A24" s="10"/>
      <c r="B24" s="11"/>
      <c r="C24" s="11"/>
      <c r="D24" s="12"/>
      <c r="E24" s="12"/>
      <c r="F24" s="12"/>
    </row>
  </sheetData>
  <sheetProtection/>
  <mergeCells count="2">
    <mergeCell ref="A1:F1"/>
    <mergeCell ref="A2:F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00390625" style="3" customWidth="1"/>
    <col min="2" max="2" width="76.8515625" style="3" customWidth="1"/>
    <col min="3" max="3" width="67.28125" style="3" hidden="1" customWidth="1"/>
    <col min="4" max="4" width="17.57421875" style="3" hidden="1" customWidth="1"/>
    <col min="5" max="5" width="12.57421875" style="3" hidden="1" customWidth="1"/>
    <col min="6" max="6" width="23.00390625" style="3" customWidth="1"/>
    <col min="7" max="16384" width="9.140625" style="3" customWidth="1"/>
  </cols>
  <sheetData>
    <row r="1" spans="1:6" s="15" customFormat="1" ht="17.25" customHeight="1">
      <c r="A1" s="28" t="s">
        <v>24</v>
      </c>
      <c r="B1" s="28"/>
      <c r="C1" s="28"/>
      <c r="D1" s="28"/>
      <c r="E1" s="28"/>
      <c r="F1" s="28"/>
    </row>
    <row r="2" spans="1:6" s="15" customFormat="1" ht="15.75" customHeight="1">
      <c r="A2" s="28" t="s">
        <v>66</v>
      </c>
      <c r="B2" s="28"/>
      <c r="C2" s="28"/>
      <c r="D2" s="28"/>
      <c r="E2" s="28"/>
      <c r="F2" s="28"/>
    </row>
    <row r="3" ht="20.25" customHeight="1"/>
    <row r="4" spans="1:6" ht="62.25" customHeight="1">
      <c r="A4" s="5" t="s">
        <v>0</v>
      </c>
      <c r="B4" s="6" t="s">
        <v>16</v>
      </c>
      <c r="C4" s="5" t="s">
        <v>6</v>
      </c>
      <c r="D4" s="20" t="s">
        <v>11</v>
      </c>
      <c r="E4" s="20" t="s">
        <v>17</v>
      </c>
      <c r="F4" s="20" t="s">
        <v>18</v>
      </c>
    </row>
    <row r="5" spans="1:6" ht="45" customHeight="1">
      <c r="A5" s="7">
        <v>1</v>
      </c>
      <c r="B5" s="14" t="s">
        <v>5</v>
      </c>
      <c r="C5" s="23" t="s">
        <v>36</v>
      </c>
      <c r="D5" s="9">
        <v>2.6</v>
      </c>
      <c r="E5" s="9">
        <v>1268.9</v>
      </c>
      <c r="F5" s="9">
        <f aca="true" t="shared" si="0" ref="F5:F15">ROUND((D5*E5*12),2)</f>
        <v>39589.68</v>
      </c>
    </row>
    <row r="6" spans="1:6" ht="33" customHeight="1">
      <c r="A6" s="7">
        <v>2</v>
      </c>
      <c r="B6" s="14" t="s">
        <v>3</v>
      </c>
      <c r="C6" s="17" t="s">
        <v>8</v>
      </c>
      <c r="D6" s="9">
        <v>0.95</v>
      </c>
      <c r="E6" s="9">
        <v>1268.9</v>
      </c>
      <c r="F6" s="9">
        <f t="shared" si="0"/>
        <v>14465.46</v>
      </c>
    </row>
    <row r="7" spans="1:6" ht="33" customHeight="1">
      <c r="A7" s="7">
        <v>3</v>
      </c>
      <c r="B7" s="14" t="s">
        <v>27</v>
      </c>
      <c r="C7" s="24" t="s">
        <v>28</v>
      </c>
      <c r="D7" s="25">
        <v>0.96</v>
      </c>
      <c r="E7" s="9">
        <v>1268.9</v>
      </c>
      <c r="F7" s="9">
        <f t="shared" si="0"/>
        <v>14617.73</v>
      </c>
    </row>
    <row r="8" spans="1:6" ht="33" customHeight="1">
      <c r="A8" s="7">
        <v>4</v>
      </c>
      <c r="B8" s="14" t="s">
        <v>29</v>
      </c>
      <c r="C8" s="24" t="s">
        <v>30</v>
      </c>
      <c r="D8" s="25">
        <v>0.15</v>
      </c>
      <c r="E8" s="9">
        <v>1268.9</v>
      </c>
      <c r="F8" s="9">
        <f t="shared" si="0"/>
        <v>2284.02</v>
      </c>
    </row>
    <row r="9" spans="1:6" ht="33" customHeight="1">
      <c r="A9" s="7">
        <v>5</v>
      </c>
      <c r="B9" s="14" t="s">
        <v>46</v>
      </c>
      <c r="C9" s="24" t="s">
        <v>40</v>
      </c>
      <c r="D9" s="25">
        <v>0.16</v>
      </c>
      <c r="E9" s="9">
        <v>1268.9</v>
      </c>
      <c r="F9" s="9">
        <f t="shared" si="0"/>
        <v>2436.29</v>
      </c>
    </row>
    <row r="10" spans="1:6" ht="33" customHeight="1">
      <c r="A10" s="7">
        <v>6</v>
      </c>
      <c r="B10" s="1" t="s">
        <v>1</v>
      </c>
      <c r="C10" s="17" t="s">
        <v>31</v>
      </c>
      <c r="D10" s="7">
        <v>1.98</v>
      </c>
      <c r="E10" s="9">
        <v>1268.9</v>
      </c>
      <c r="F10" s="9">
        <f t="shared" si="0"/>
        <v>30149.06</v>
      </c>
    </row>
    <row r="11" spans="1:6" ht="33" customHeight="1">
      <c r="A11" s="7">
        <v>7</v>
      </c>
      <c r="B11" s="1" t="s">
        <v>2</v>
      </c>
      <c r="C11" s="16" t="s">
        <v>7</v>
      </c>
      <c r="D11" s="7">
        <v>0.14</v>
      </c>
      <c r="E11" s="9">
        <v>1268.9</v>
      </c>
      <c r="F11" s="9">
        <f t="shared" si="0"/>
        <v>2131.75</v>
      </c>
    </row>
    <row r="12" spans="1:6" ht="33" customHeight="1">
      <c r="A12" s="7">
        <v>8</v>
      </c>
      <c r="B12" s="14" t="s">
        <v>32</v>
      </c>
      <c r="C12" s="16" t="s">
        <v>33</v>
      </c>
      <c r="D12" s="26">
        <v>0.49</v>
      </c>
      <c r="E12" s="9">
        <v>1268.9</v>
      </c>
      <c r="F12" s="9">
        <f t="shared" si="0"/>
        <v>7461.13</v>
      </c>
    </row>
    <row r="13" spans="1:6" ht="33" customHeight="1">
      <c r="A13" s="7">
        <v>9</v>
      </c>
      <c r="B13" s="1" t="s">
        <v>34</v>
      </c>
      <c r="C13" s="18" t="s">
        <v>35</v>
      </c>
      <c r="D13" s="27">
        <v>1.25</v>
      </c>
      <c r="E13" s="9">
        <v>1268.9</v>
      </c>
      <c r="F13" s="9">
        <f t="shared" si="0"/>
        <v>19033.5</v>
      </c>
    </row>
    <row r="14" spans="1:6" ht="33" customHeight="1">
      <c r="A14" s="7">
        <v>10</v>
      </c>
      <c r="B14" s="1" t="s">
        <v>10</v>
      </c>
      <c r="C14" s="16" t="s">
        <v>14</v>
      </c>
      <c r="D14" s="9">
        <v>0.23</v>
      </c>
      <c r="E14" s="9">
        <v>1268.9</v>
      </c>
      <c r="F14" s="9">
        <f t="shared" si="0"/>
        <v>3502.16</v>
      </c>
    </row>
    <row r="15" spans="1:6" ht="33" customHeight="1">
      <c r="A15" s="7">
        <v>11</v>
      </c>
      <c r="B15" s="1" t="s">
        <v>13</v>
      </c>
      <c r="C15" s="19" t="s">
        <v>59</v>
      </c>
      <c r="D15" s="7">
        <v>2.95</v>
      </c>
      <c r="E15" s="9">
        <v>1268.9</v>
      </c>
      <c r="F15" s="9">
        <f t="shared" si="0"/>
        <v>44919.06</v>
      </c>
    </row>
    <row r="16" spans="1:6" ht="33" customHeight="1">
      <c r="A16" s="7"/>
      <c r="B16" s="2" t="s">
        <v>25</v>
      </c>
      <c r="C16" s="2"/>
      <c r="D16" s="8">
        <f>SUM(D5:D15)</f>
        <v>11.86</v>
      </c>
      <c r="E16" s="9">
        <v>1268.9</v>
      </c>
      <c r="F16" s="8">
        <f>SUM(F5:F15)</f>
        <v>180589.84</v>
      </c>
    </row>
    <row r="17" spans="1:6" ht="33" customHeight="1">
      <c r="A17" s="7">
        <v>12</v>
      </c>
      <c r="B17" s="21" t="s">
        <v>12</v>
      </c>
      <c r="C17" s="16" t="s">
        <v>23</v>
      </c>
      <c r="D17" s="8">
        <v>4</v>
      </c>
      <c r="E17" s="9">
        <v>1268.9</v>
      </c>
      <c r="F17" s="8">
        <f>D17*E17*12</f>
        <v>60907.200000000004</v>
      </c>
    </row>
    <row r="18" spans="1:6" ht="15">
      <c r="A18" s="10"/>
      <c r="B18" s="11"/>
      <c r="C18" s="11"/>
      <c r="D18" s="12"/>
      <c r="E18" s="12"/>
      <c r="F18" s="12"/>
    </row>
    <row r="19" spans="1:6" ht="15">
      <c r="A19" s="10"/>
      <c r="B19" s="11"/>
      <c r="C19" s="11"/>
      <c r="D19" s="12"/>
      <c r="E19" s="12"/>
      <c r="F19" s="12"/>
    </row>
    <row r="20" spans="1:6" ht="15">
      <c r="A20" s="10"/>
      <c r="B20" s="11"/>
      <c r="C20" s="11"/>
      <c r="D20" s="12"/>
      <c r="E20" s="12"/>
      <c r="F20" s="12"/>
    </row>
  </sheetData>
  <sheetProtection/>
  <mergeCells count="2">
    <mergeCell ref="A1:F1"/>
    <mergeCell ref="A2:F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2015-07-14T12:52:34Z</cp:lastPrinted>
  <dcterms:created xsi:type="dcterms:W3CDTF">1996-10-08T23:32:33Z</dcterms:created>
  <dcterms:modified xsi:type="dcterms:W3CDTF">2018-03-20T10:22:46Z</dcterms:modified>
  <cp:category/>
  <cp:version/>
  <cp:contentType/>
  <cp:contentStatus/>
</cp:coreProperties>
</file>