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489" activeTab="0"/>
  </bookViews>
  <sheets>
    <sheet name="МРЦ 1" sheetId="1" r:id="rId1"/>
    <sheet name="МРЦ 2" sheetId="2" r:id="rId2"/>
    <sheet name="МРЦ 2-2" sheetId="3" r:id="rId3"/>
    <sheet name="МРЦ 3" sheetId="4" r:id="rId4"/>
    <sheet name="МРЦ 4" sheetId="5" r:id="rId5"/>
    <sheet name="МРЦ 5" sheetId="6" r:id="rId6"/>
    <sheet name="МРЦ 6" sheetId="7" r:id="rId7"/>
  </sheets>
  <definedNames>
    <definedName name="_xlnm.Print_Area" localSheetId="0">'МРЦ 1'!$A$1:$F$22</definedName>
    <definedName name="_xlnm.Print_Area" localSheetId="1">'МРЦ 2'!$A$1:$F$23</definedName>
    <definedName name="_xlnm.Print_Area" localSheetId="2">'МРЦ 2-2'!$A$1:$F$20</definedName>
    <definedName name="_xlnm.Print_Area" localSheetId="3">'МРЦ 3'!$A$1:$F$22</definedName>
    <definedName name="_xlnm.Print_Area" localSheetId="4">'МРЦ 4'!$A$1:$F$21</definedName>
    <definedName name="_xlnm.Print_Area" localSheetId="5">'МРЦ 5'!$A$1:$F$24</definedName>
    <definedName name="_xlnm.Print_Area" localSheetId="6">'МРЦ 6'!$A$1:$F$25</definedName>
  </definedNames>
  <calcPr fullCalcOnLoad="1"/>
</workbook>
</file>

<file path=xl/sharedStrings.xml><?xml version="1.0" encoding="utf-8"?>
<sst xmlns="http://schemas.openxmlformats.org/spreadsheetml/2006/main" count="263" uniqueCount="55">
  <si>
    <t>№ п/п</t>
  </si>
  <si>
    <t>Уборка придомовой территории</t>
  </si>
  <si>
    <t>Механизированная уборка дворовой территории в зимний период</t>
  </si>
  <si>
    <t>Наименование  услуги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</si>
  <si>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</si>
  <si>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</si>
  <si>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</si>
  <si>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</si>
  <si>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</si>
  <si>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</si>
  <si>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</si>
  <si>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</si>
  <si>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Техническое диагностирование (экспертиза) лифтов, отработавших нормативный срок службы (25 лет) по договору со специализирванной организацией - </t>
    </r>
    <r>
      <rPr>
        <b/>
        <u val="single"/>
        <sz val="8"/>
        <rFont val="Times New Roman"/>
        <family val="1"/>
      </rPr>
      <t xml:space="preserve">1 раз в год </t>
    </r>
  </si>
  <si>
    <t>Техническое освидетельствование лифтов</t>
  </si>
  <si>
    <r>
      <t xml:space="preserve">Техническое освидетельствование лифтов по договору со специализирванной организацией - </t>
    </r>
    <r>
      <rPr>
        <b/>
        <u val="single"/>
        <sz val="8"/>
        <rFont val="Times New Roman"/>
        <family val="1"/>
      </rPr>
      <t>1 раз в год</t>
    </r>
  </si>
  <si>
    <t>Текущий ремонт общего имущества МКД и прочие работы, выполняемые по заявкам собственников помещений:</t>
  </si>
  <si>
    <t>Уборка в местах общего пользования многоквартирного дома</t>
  </si>
  <si>
    <r>
      <t xml:space="preserve">Подметание - </t>
    </r>
    <r>
      <rPr>
        <b/>
        <u val="single"/>
        <sz val="8"/>
        <rFont val="Times New Roman"/>
        <family val="1"/>
      </rPr>
      <t xml:space="preserve">ежедневно, кроме выходных; </t>
    </r>
    <r>
      <rPr>
        <sz val="8"/>
        <rFont val="Times New Roman"/>
        <family val="1"/>
      </rPr>
      <t xml:space="preserve">влажная уборка - </t>
    </r>
    <r>
      <rPr>
        <b/>
        <u val="single"/>
        <sz val="8"/>
        <rFont val="Times New Roman"/>
        <family val="1"/>
      </rPr>
      <t>1 раз в неделю</t>
    </r>
  </si>
  <si>
    <t>Тариф на услугу  с 1 квартиры в месяц, руб. без  НДС</t>
  </si>
  <si>
    <t>Сбор и вывоз твердых бытовых отходов  в домах с мусоропроводами</t>
  </si>
  <si>
    <t>Утилизация ТБО</t>
  </si>
  <si>
    <t xml:space="preserve">Услуги по управлению многоквартирным домом </t>
  </si>
  <si>
    <t>14</t>
  </si>
  <si>
    <t>Аварийно-техническое обслуживание  и содержание лифтового хозяйства, страхование лифтов</t>
  </si>
  <si>
    <r>
      <t xml:space="preserve">а)Аварийно-диспетчерское обслуживание - </t>
    </r>
    <r>
      <rPr>
        <b/>
        <u val="single"/>
        <sz val="8"/>
        <rFont val="Times New Roman"/>
        <family val="1"/>
      </rPr>
      <t>круглосуточно</t>
    </r>
    <r>
      <rPr>
        <sz val="8"/>
        <rFont val="Times New Roman"/>
        <family val="1"/>
      </rPr>
      <t xml:space="preserve">;  б) Техническое обслуживание  лифтового оборудования по договору со специализированной организацией (ежесменный осмотр лифтов – проверка исправности замков и контактов безопасности дверей шахты и кабины, подвижного пола и реверса привода дверей, фотореле (при его наличии), наличия повторного вызова от кнопок вызова и приказа (на пассажирских лифтах с неподвижным полом и авт. приводом дверей), исправности действия кнопки «Стоп», светового сигнала «Занято», переговорной связи и звуковой сигнализации, светового табло; смазка, чистка наладка, регулировка лифтового оборудования, оперативный пуск остановившихся лифтов); в)уборка шахты лифтов - </t>
    </r>
    <r>
      <rPr>
        <b/>
        <u val="single"/>
        <sz val="8"/>
        <rFont val="Times New Roman"/>
        <family val="1"/>
      </rPr>
      <t>1 раз в неделю.</t>
    </r>
    <r>
      <rPr>
        <sz val="8"/>
        <rFont val="Times New Roman"/>
        <family val="1"/>
      </rPr>
      <t xml:space="preserve"> г) Обязательное страхование лифтов - </t>
    </r>
    <r>
      <rPr>
        <b/>
        <u val="single"/>
        <sz val="8"/>
        <rFont val="Times New Roman"/>
        <family val="1"/>
      </rPr>
      <t>1 раз в год</t>
    </r>
  </si>
  <si>
    <t>Техническое диагностирование (экспертиза) лифтов (2 ед.), отработавших нормативный  срок службы (25 лет)</t>
  </si>
  <si>
    <t>Техническое диагностирование (экспертиза) лифтов (5 ед.), отработавших нормативный  срок службы (25 лет)</t>
  </si>
  <si>
    <r>
      <t xml:space="preserve">а)вынос контейнера из мусороприемных камер вручную, очистка мусорокамеры от остатков ТБО, подметание пола мусороприемных камер, удаление мусора из ящика и погрузка на транспортное средство вручную, подбор просыпавшихся при погрузке ТБО - </t>
    </r>
    <r>
      <rPr>
        <b/>
        <u val="single"/>
        <sz val="8"/>
        <rFont val="Times New Roman"/>
        <family val="1"/>
      </rPr>
      <t>ежедневно, кроме выходных</t>
    </r>
    <r>
      <rPr>
        <sz val="8"/>
        <rFont val="Times New Roman"/>
        <family val="1"/>
      </rPr>
      <t xml:space="preserve">.; б) вывоз ТБО транспортом специализированной организации в место утилизации ТБО -  </t>
    </r>
    <r>
      <rPr>
        <b/>
        <u val="single"/>
        <sz val="8"/>
        <rFont val="Times New Roman"/>
        <family val="1"/>
      </rPr>
      <t>ежедневно, кроме выходных</t>
    </r>
    <r>
      <rPr>
        <sz val="8"/>
        <rFont val="Times New Roman"/>
        <family val="1"/>
      </rPr>
      <t xml:space="preserve">; в)профилактический осмотр мусоропроводов - </t>
    </r>
    <r>
      <rPr>
        <b/>
        <u val="single"/>
        <sz val="8"/>
        <rFont val="Times New Roman"/>
        <family val="1"/>
      </rPr>
      <t>2 раза в месяц</t>
    </r>
    <r>
      <rPr>
        <sz val="8"/>
        <rFont val="Times New Roman"/>
        <family val="1"/>
      </rPr>
      <t xml:space="preserve">; г)устранение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д)дезинфекция мусороприемных камер - </t>
    </r>
    <r>
      <rPr>
        <b/>
        <u val="single"/>
        <sz val="8"/>
        <rFont val="Times New Roman"/>
        <family val="1"/>
      </rPr>
      <t>ежемесячно;</t>
    </r>
    <r>
      <rPr>
        <sz val="8"/>
        <rFont val="Times New Roman"/>
        <family val="1"/>
      </rPr>
      <t xml:space="preserve"> г)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</si>
  <si>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</si>
  <si>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 xml:space="preserve">а) 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</si>
  <si>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</si>
  <si>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</si>
  <si>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 xml:space="preserve">Перечень работ, услуг и тарифов на содержание и текущий ремонт общего имущества </t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</si>
  <si>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</si>
  <si>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в многоквартирном доме № 1 по ул. МРЦ на 2015 год.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</si>
  <si>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Прочистка труб внутридомовой системы канализации, ливневой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</si>
  <si>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t>в многоквартирном доме № 2 по ул. МРЦ на 2015 год.</t>
  </si>
  <si>
    <t>в многоквартирном доме № 2/2 по ул. МРЦ на 2015 год.</t>
  </si>
  <si>
    <t>в многоквартирном доме № 3 по ул. МРЦ на 2015 год.</t>
  </si>
  <si>
    <t>в многоквартирном доме № 4 по ул. МРЦ на 2015 год.</t>
  </si>
  <si>
    <t>в многоквартирном доме № 5 по ул. МРЦ на 2015 год.</t>
  </si>
  <si>
    <t>в многоквартирном доме № 6 по ул. МРЦ на 2015 год.</t>
  </si>
  <si>
    <t xml:space="preserve">Техническое диагностирование внутридомовых газовых сетей и газового оборудования                                             </t>
  </si>
  <si>
    <t xml:space="preserve">Анализ технической и эксплуатационной документации, определение наличия загазованности и поиск мест утечки газа, определение фактических размеров газопровода и выявление отступлений от проекта,определение качества, количества и месторасположения сварных соединений, запорных устройств, газовых приборов,определение наличия повреждений на участках газопровода и определение  качества окраски газопровода, определение наличия следов протечек, степени влажности и периодичности увлажнения стоительных конструкций в местах их пересечения с газопроводами, определение месторасположения газопровода относительно потенциальных источников увлажнения, определение степени корразионного поражениея газопровода и его футляра в местах переходов газопровода через строительные конструкции, определение наличия электрического контакта "труба-футляр",определение напряженно-деформированного состояния газопровода, твердометрия участков газопроводов, проведение ультразвуковой дефектоскопии сварных стыков, участков газопроводов, проходящих через строительные конструкции, определение поверхностной и объемной влажности строительной конструкции;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</si>
  <si>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;периодическая проверка, очистка и разборка завалов в вентиляционной системе - </t>
    </r>
    <r>
      <rPr>
        <b/>
        <u val="single"/>
        <sz val="8"/>
        <rFont val="Times New Roman"/>
        <family val="1"/>
      </rPr>
      <t>2 раза в год, по мере необходимости</t>
    </r>
    <r>
      <rPr>
        <sz val="8"/>
        <rFont val="Times New Roman"/>
        <family val="1"/>
      </rPr>
      <t>; прочие работы и услуги по заявкам собственников помещений</t>
    </r>
  </si>
  <si>
    <t>Сумма в год, руб.</t>
  </si>
  <si>
    <t>Установка ОДПУ тепловой энергии (с апреля  по июнь 2015 г.)</t>
  </si>
  <si>
    <t>Установка ОДПУ тепловой энергии (с апреля  по май 2015 г.)</t>
  </si>
  <si>
    <r>
      <t xml:space="preserve">а)сухая и влажная уборка тамбуров, коридоров, лифтовых площадок и лифтовых кабин,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b/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b/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b/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</si>
  <si>
    <t>Количество квартир, кв.м.</t>
  </si>
  <si>
    <t>Установка ОДПУ тепловой энергии (с апреля  по ноябрь 2015 г.)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</si>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</sst>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4.00390625" style="3" customWidth="1"/>
    <col min="2" max="2" width="69.140625" style="3" customWidth="1"/>
    <col min="3" max="3" width="67.57421875" style="3" hidden="1" customWidth="1"/>
    <col min="4" max="4" width="18.00390625" style="3" hidden="1" customWidth="1"/>
    <col min="5" max="5" width="13.57421875" style="3" hidden="1" customWidth="1"/>
    <col min="6" max="6" width="23.8515625" style="3" customWidth="1"/>
    <col min="7" max="16384" width="9.140625" style="3" customWidth="1"/>
  </cols>
  <sheetData>
    <row r="1" spans="1:6" ht="18" customHeight="1">
      <c r="A1" s="33" t="s">
        <v>32</v>
      </c>
      <c r="B1" s="33"/>
      <c r="C1" s="33"/>
      <c r="D1" s="33"/>
      <c r="E1" s="33"/>
      <c r="F1" s="33"/>
    </row>
    <row r="2" spans="1:6" ht="16.5" customHeight="1">
      <c r="A2" s="34" t="s">
        <v>34</v>
      </c>
      <c r="B2" s="34"/>
      <c r="C2" s="34"/>
      <c r="D2" s="34"/>
      <c r="E2" s="34"/>
      <c r="F2" s="34"/>
    </row>
    <row r="3" ht="15" customHeight="1"/>
    <row r="4" spans="1:6" ht="96" customHeight="1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62.25" customHeight="1">
      <c r="A5" s="6">
        <v>1</v>
      </c>
      <c r="B5" s="13" t="s">
        <v>5</v>
      </c>
      <c r="C5" s="14" t="s">
        <v>35</v>
      </c>
      <c r="D5" s="8">
        <v>2.45</v>
      </c>
      <c r="E5" s="8">
        <v>6256</v>
      </c>
      <c r="F5" s="8">
        <f>D5*E5*9</f>
        <v>137944.80000000002</v>
      </c>
    </row>
    <row r="6" spans="1:6" ht="45" customHeight="1">
      <c r="A6" s="6">
        <v>2</v>
      </c>
      <c r="B6" s="13" t="s">
        <v>4</v>
      </c>
      <c r="C6" s="16" t="s">
        <v>8</v>
      </c>
      <c r="D6" s="8">
        <v>0.84</v>
      </c>
      <c r="E6" s="8">
        <v>6256</v>
      </c>
      <c r="F6" s="8">
        <f aca="true" t="shared" si="0" ref="F6:F16">D6*E6*9</f>
        <v>47295.36</v>
      </c>
    </row>
    <row r="7" spans="1:6" ht="63.75" customHeight="1">
      <c r="A7" s="6">
        <v>3</v>
      </c>
      <c r="B7" s="13" t="s">
        <v>30</v>
      </c>
      <c r="C7" s="18" t="s">
        <v>33</v>
      </c>
      <c r="D7" s="8">
        <v>0.96</v>
      </c>
      <c r="E7" s="8">
        <v>6256</v>
      </c>
      <c r="F7" s="8">
        <f t="shared" si="0"/>
        <v>54051.840000000004</v>
      </c>
    </row>
    <row r="8" spans="1:6" ht="31.5" customHeight="1">
      <c r="A8" s="6">
        <v>4</v>
      </c>
      <c r="B8" s="1" t="s">
        <v>23</v>
      </c>
      <c r="C8" s="14" t="s">
        <v>24</v>
      </c>
      <c r="D8" s="6">
        <f>2.43+2.54</f>
        <v>4.970000000000001</v>
      </c>
      <c r="E8" s="8">
        <v>6256</v>
      </c>
      <c r="F8" s="8">
        <f t="shared" si="0"/>
        <v>279830.88</v>
      </c>
    </row>
    <row r="9" spans="1:6" ht="25.5" customHeight="1">
      <c r="A9" s="6">
        <v>5</v>
      </c>
      <c r="B9" s="1" t="s">
        <v>13</v>
      </c>
      <c r="C9" s="15" t="s">
        <v>14</v>
      </c>
      <c r="D9" s="6">
        <v>0.28</v>
      </c>
      <c r="E9" s="8">
        <v>6256</v>
      </c>
      <c r="F9" s="8">
        <f t="shared" si="0"/>
        <v>15765.12</v>
      </c>
    </row>
    <row r="10" spans="1:6" ht="25.5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6256</v>
      </c>
      <c r="F10" s="8">
        <f t="shared" si="0"/>
        <v>101910.24</v>
      </c>
    </row>
    <row r="11" spans="1:6" ht="34.5" customHeight="1">
      <c r="A11" s="6">
        <v>7</v>
      </c>
      <c r="B11" s="1" t="s">
        <v>2</v>
      </c>
      <c r="C11" s="14" t="s">
        <v>7</v>
      </c>
      <c r="D11" s="6">
        <v>0.13</v>
      </c>
      <c r="E11" s="8">
        <v>6256</v>
      </c>
      <c r="F11" s="8">
        <f t="shared" si="0"/>
        <v>7319.5199999999995</v>
      </c>
    </row>
    <row r="12" spans="1:6" ht="24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6256</v>
      </c>
      <c r="F12" s="8">
        <f t="shared" si="0"/>
        <v>27025.920000000002</v>
      </c>
    </row>
    <row r="13" spans="1:6" ht="37.5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6256</v>
      </c>
      <c r="F13" s="8">
        <f t="shared" si="0"/>
        <v>104725.44</v>
      </c>
    </row>
    <row r="14" spans="1:6" ht="53.25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6256</v>
      </c>
      <c r="F14" s="8">
        <f t="shared" si="0"/>
        <v>11823.84</v>
      </c>
    </row>
    <row r="15" spans="1:6" ht="39" customHeight="1">
      <c r="A15" s="29">
        <v>11</v>
      </c>
      <c r="B15" s="28" t="s">
        <v>42</v>
      </c>
      <c r="C15" s="27" t="s">
        <v>43</v>
      </c>
      <c r="D15" s="30">
        <v>1</v>
      </c>
      <c r="E15" s="8">
        <v>6256</v>
      </c>
      <c r="F15" s="8">
        <f t="shared" si="0"/>
        <v>56304</v>
      </c>
    </row>
    <row r="16" spans="1:6" ht="30" customHeight="1">
      <c r="A16" s="6">
        <v>12</v>
      </c>
      <c r="B16" s="1" t="s">
        <v>21</v>
      </c>
      <c r="C16" s="19" t="s">
        <v>11</v>
      </c>
      <c r="D16" s="6">
        <v>1.92</v>
      </c>
      <c r="E16" s="8">
        <v>6256</v>
      </c>
      <c r="F16" s="8">
        <f t="shared" si="0"/>
        <v>108103.68000000001</v>
      </c>
    </row>
    <row r="17" spans="1:7" ht="33" customHeight="1">
      <c r="A17" s="6"/>
      <c r="B17" s="2" t="s">
        <v>54</v>
      </c>
      <c r="C17" s="2"/>
      <c r="D17" s="7">
        <f>SUM(D5:D16)</f>
        <v>16.910000000000004</v>
      </c>
      <c r="E17" s="7"/>
      <c r="F17" s="7">
        <f>SUM(F5:F16)</f>
        <v>952100.6400000001</v>
      </c>
      <c r="G17" s="12"/>
    </row>
    <row r="18" spans="1:6" ht="53.25" customHeight="1">
      <c r="A18" s="6">
        <v>13</v>
      </c>
      <c r="B18" s="21" t="s">
        <v>15</v>
      </c>
      <c r="C18" s="14" t="s">
        <v>44</v>
      </c>
      <c r="D18" s="7">
        <v>3.5</v>
      </c>
      <c r="E18" s="8">
        <v>6256</v>
      </c>
      <c r="F18" s="7">
        <f>D18*E18*9</f>
        <v>197064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00390625" style="3" customWidth="1"/>
    <col min="2" max="2" width="75.421875" style="3" customWidth="1"/>
    <col min="3" max="3" width="73.421875" style="3" hidden="1" customWidth="1"/>
    <col min="4" max="4" width="18.28125" style="3" hidden="1" customWidth="1"/>
    <col min="5" max="5" width="13.7109375" style="3" hidden="1" customWidth="1"/>
    <col min="6" max="6" width="24.28125" style="3" customWidth="1"/>
    <col min="7" max="7" width="12.140625" style="3" customWidth="1"/>
    <col min="8" max="16384" width="9.140625" style="3" customWidth="1"/>
  </cols>
  <sheetData>
    <row r="1" spans="1:6" ht="18.75" customHeight="1">
      <c r="A1" s="33" t="s">
        <v>32</v>
      </c>
      <c r="B1" s="33"/>
      <c r="C1" s="33"/>
      <c r="D1" s="33"/>
      <c r="E1" s="33"/>
      <c r="F1" s="33"/>
    </row>
    <row r="2" spans="1:6" ht="18.75" customHeight="1">
      <c r="A2" s="35" t="s">
        <v>36</v>
      </c>
      <c r="B2" s="35"/>
      <c r="C2" s="35"/>
      <c r="D2" s="35"/>
      <c r="E2" s="35"/>
      <c r="F2" s="35"/>
    </row>
    <row r="3" ht="13.5" customHeight="1"/>
    <row r="4" spans="1:6" ht="54" customHeight="1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58.5" customHeight="1">
      <c r="A5" s="6">
        <v>1</v>
      </c>
      <c r="B5" s="13" t="s">
        <v>5</v>
      </c>
      <c r="C5" s="14" t="s">
        <v>35</v>
      </c>
      <c r="D5" s="8">
        <v>2.45</v>
      </c>
      <c r="E5" s="8">
        <v>10693</v>
      </c>
      <c r="F5" s="8">
        <f>D5*E5*9</f>
        <v>235780.65000000002</v>
      </c>
    </row>
    <row r="6" spans="1:6" ht="39.75" customHeight="1">
      <c r="A6" s="6">
        <v>2</v>
      </c>
      <c r="B6" s="13" t="s">
        <v>4</v>
      </c>
      <c r="C6" s="16" t="s">
        <v>8</v>
      </c>
      <c r="D6" s="8">
        <v>0.84</v>
      </c>
      <c r="E6" s="8">
        <v>10693</v>
      </c>
      <c r="F6" s="8">
        <f aca="true" t="shared" si="0" ref="F6:F16">D6*E6*9</f>
        <v>80839.07999999999</v>
      </c>
    </row>
    <row r="7" spans="1:6" ht="51.75" customHeight="1">
      <c r="A7" s="6">
        <v>3</v>
      </c>
      <c r="B7" s="13" t="s">
        <v>30</v>
      </c>
      <c r="C7" s="18" t="s">
        <v>33</v>
      </c>
      <c r="D7" s="8">
        <v>0.96</v>
      </c>
      <c r="E7" s="8">
        <v>10693</v>
      </c>
      <c r="F7" s="8">
        <f t="shared" si="0"/>
        <v>92387.51999999999</v>
      </c>
    </row>
    <row r="8" spans="1:6" ht="29.25" customHeight="1">
      <c r="A8" s="6">
        <v>4</v>
      </c>
      <c r="B8" s="1" t="s">
        <v>23</v>
      </c>
      <c r="C8" s="14" t="s">
        <v>24</v>
      </c>
      <c r="D8" s="6">
        <f>2.43+2.54</f>
        <v>4.970000000000001</v>
      </c>
      <c r="E8" s="8">
        <v>10693</v>
      </c>
      <c r="F8" s="8">
        <f t="shared" si="0"/>
        <v>478297.8900000001</v>
      </c>
    </row>
    <row r="9" spans="1:6" ht="28.5" customHeight="1">
      <c r="A9" s="6">
        <v>5</v>
      </c>
      <c r="B9" s="1" t="s">
        <v>26</v>
      </c>
      <c r="C9" s="14" t="s">
        <v>12</v>
      </c>
      <c r="D9" s="6">
        <v>0.28</v>
      </c>
      <c r="E9" s="8">
        <v>10693</v>
      </c>
      <c r="F9" s="8">
        <f t="shared" si="0"/>
        <v>26946.360000000004</v>
      </c>
    </row>
    <row r="10" spans="1:6" ht="28.5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10693</v>
      </c>
      <c r="F10" s="8">
        <f t="shared" si="0"/>
        <v>174188.97000000003</v>
      </c>
    </row>
    <row r="11" spans="1:6" ht="28.5" customHeight="1">
      <c r="A11" s="6">
        <v>7</v>
      </c>
      <c r="B11" s="1" t="s">
        <v>2</v>
      </c>
      <c r="C11" s="14" t="s">
        <v>7</v>
      </c>
      <c r="D11" s="6">
        <v>0.13</v>
      </c>
      <c r="E11" s="8">
        <v>10693</v>
      </c>
      <c r="F11" s="8">
        <f t="shared" si="0"/>
        <v>12510.810000000001</v>
      </c>
    </row>
    <row r="12" spans="1:6" ht="28.5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10693</v>
      </c>
      <c r="F12" s="8">
        <f t="shared" si="0"/>
        <v>46193.759999999995</v>
      </c>
    </row>
    <row r="13" spans="1:6" ht="28.5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10693</v>
      </c>
      <c r="F13" s="8">
        <f t="shared" si="0"/>
        <v>179000.82</v>
      </c>
    </row>
    <row r="14" spans="1:6" ht="30.75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10693</v>
      </c>
      <c r="F14" s="8">
        <f t="shared" si="0"/>
        <v>20209.769999999997</v>
      </c>
    </row>
    <row r="15" spans="1:6" ht="31.5" customHeight="1">
      <c r="A15" s="29">
        <v>11</v>
      </c>
      <c r="B15" s="28" t="s">
        <v>42</v>
      </c>
      <c r="C15" s="27" t="s">
        <v>43</v>
      </c>
      <c r="D15" s="30">
        <v>1</v>
      </c>
      <c r="E15" s="8">
        <v>10693</v>
      </c>
      <c r="F15" s="8">
        <f t="shared" si="0"/>
        <v>96237</v>
      </c>
    </row>
    <row r="16" spans="1:6" ht="32.25" customHeight="1">
      <c r="A16" s="6">
        <v>12</v>
      </c>
      <c r="B16" s="1" t="s">
        <v>21</v>
      </c>
      <c r="C16" s="19" t="s">
        <v>11</v>
      </c>
      <c r="D16" s="6">
        <v>1.92</v>
      </c>
      <c r="E16" s="8">
        <v>10693</v>
      </c>
      <c r="F16" s="8">
        <f t="shared" si="0"/>
        <v>184775.03999999998</v>
      </c>
    </row>
    <row r="17" spans="1:8" ht="23.25" customHeight="1">
      <c r="A17" s="6"/>
      <c r="B17" s="2" t="s">
        <v>54</v>
      </c>
      <c r="C17" s="2"/>
      <c r="D17" s="7">
        <f>SUM(D5:D16)</f>
        <v>16.910000000000004</v>
      </c>
      <c r="E17" s="8">
        <v>10693</v>
      </c>
      <c r="F17" s="7">
        <f>SUM(F5:F16)</f>
        <v>1627367.6700000004</v>
      </c>
      <c r="G17" s="32"/>
      <c r="H17" s="32"/>
    </row>
    <row r="18" spans="1:8" ht="37.5" customHeight="1">
      <c r="A18" s="6">
        <v>13</v>
      </c>
      <c r="B18" s="21" t="s">
        <v>15</v>
      </c>
      <c r="C18" s="14" t="s">
        <v>44</v>
      </c>
      <c r="D18" s="7">
        <v>4</v>
      </c>
      <c r="E18" s="8">
        <v>10693</v>
      </c>
      <c r="F18" s="7">
        <f>D18*E18*9</f>
        <v>384948</v>
      </c>
      <c r="G18" s="32"/>
      <c r="H18" s="32"/>
    </row>
    <row r="19" spans="1:8" ht="32.25" customHeight="1">
      <c r="A19" s="6">
        <v>14</v>
      </c>
      <c r="B19" s="2" t="s">
        <v>47</v>
      </c>
      <c r="C19" s="31" t="s">
        <v>48</v>
      </c>
      <c r="D19" s="7">
        <v>2.3</v>
      </c>
      <c r="E19" s="8">
        <v>10693</v>
      </c>
      <c r="F19" s="7">
        <f>D19*E19*2</f>
        <v>49187.799999999996</v>
      </c>
      <c r="G19" s="32"/>
      <c r="H19" s="32"/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28125" style="3" customWidth="1"/>
    <col min="2" max="2" width="72.8515625" style="3" customWidth="1"/>
    <col min="3" max="3" width="63.140625" style="3" hidden="1" customWidth="1"/>
    <col min="4" max="4" width="18.7109375" style="3" hidden="1" customWidth="1"/>
    <col min="5" max="5" width="16.140625" style="3" hidden="1" customWidth="1"/>
    <col min="6" max="6" width="24.421875" style="3" customWidth="1"/>
    <col min="7" max="16384" width="9.140625" style="3" customWidth="1"/>
  </cols>
  <sheetData>
    <row r="1" spans="1:6" ht="15.75" customHeight="1">
      <c r="A1" s="33" t="s">
        <v>32</v>
      </c>
      <c r="B1" s="33"/>
      <c r="C1" s="33"/>
      <c r="D1" s="33"/>
      <c r="E1" s="33"/>
      <c r="F1" s="33"/>
    </row>
    <row r="2" spans="1:6" ht="15.75" customHeight="1">
      <c r="A2" s="34" t="s">
        <v>37</v>
      </c>
      <c r="B2" s="34"/>
      <c r="C2" s="34"/>
      <c r="D2" s="34"/>
      <c r="E2" s="34"/>
      <c r="F2" s="34"/>
    </row>
    <row r="3" ht="21.75" customHeight="1"/>
    <row r="4" spans="1:6" ht="94.5" customHeight="1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63" customHeight="1">
      <c r="A5" s="6">
        <v>1</v>
      </c>
      <c r="B5" s="13" t="s">
        <v>5</v>
      </c>
      <c r="C5" s="14" t="s">
        <v>35</v>
      </c>
      <c r="D5" s="8">
        <v>2.45</v>
      </c>
      <c r="E5" s="8">
        <v>4389.7</v>
      </c>
      <c r="F5" s="8">
        <f>D5*E5*9</f>
        <v>96792.88500000001</v>
      </c>
    </row>
    <row r="6" spans="1:6" ht="48.75" customHeight="1">
      <c r="A6" s="6">
        <v>2</v>
      </c>
      <c r="B6" s="13" t="s">
        <v>4</v>
      </c>
      <c r="C6" s="16" t="s">
        <v>8</v>
      </c>
      <c r="D6" s="8">
        <v>0.84</v>
      </c>
      <c r="E6" s="8">
        <v>4389.7</v>
      </c>
      <c r="F6" s="8">
        <f aca="true" t="shared" si="0" ref="F6:F15">D6*E6*9</f>
        <v>33186.132</v>
      </c>
    </row>
    <row r="7" spans="1:6" ht="66.75" customHeight="1">
      <c r="A7" s="6">
        <v>3</v>
      </c>
      <c r="B7" s="13" t="s">
        <v>30</v>
      </c>
      <c r="C7" s="18" t="s">
        <v>33</v>
      </c>
      <c r="D7" s="8">
        <v>0.96</v>
      </c>
      <c r="E7" s="8">
        <v>4389.7</v>
      </c>
      <c r="F7" s="8">
        <f t="shared" si="0"/>
        <v>37927.008</v>
      </c>
    </row>
    <row r="8" spans="1:6" ht="35.25" customHeight="1">
      <c r="A8" s="6">
        <v>4</v>
      </c>
      <c r="B8" s="1" t="s">
        <v>23</v>
      </c>
      <c r="C8" s="14" t="s">
        <v>24</v>
      </c>
      <c r="D8" s="6">
        <f>2.43+2.54</f>
        <v>4.970000000000001</v>
      </c>
      <c r="E8" s="8">
        <v>4389.7</v>
      </c>
      <c r="F8" s="8">
        <f t="shared" si="0"/>
        <v>196351.28100000002</v>
      </c>
    </row>
    <row r="9" spans="1:6" ht="34.5" customHeight="1">
      <c r="A9" s="6">
        <v>5</v>
      </c>
      <c r="B9" s="1" t="s">
        <v>25</v>
      </c>
      <c r="C9" s="14" t="s">
        <v>12</v>
      </c>
      <c r="D9" s="6">
        <v>1.07</v>
      </c>
      <c r="E9" s="8">
        <v>4389.7</v>
      </c>
      <c r="F9" s="8">
        <f t="shared" si="0"/>
        <v>42272.811</v>
      </c>
    </row>
    <row r="10" spans="1:6" ht="24.75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4389.7</v>
      </c>
      <c r="F10" s="8">
        <f t="shared" si="0"/>
        <v>71508.213</v>
      </c>
    </row>
    <row r="11" spans="1:6" ht="32.25" customHeight="1">
      <c r="A11" s="6">
        <v>7</v>
      </c>
      <c r="B11" s="1" t="s">
        <v>2</v>
      </c>
      <c r="C11" s="14" t="s">
        <v>7</v>
      </c>
      <c r="D11" s="6">
        <v>0.13</v>
      </c>
      <c r="E11" s="8">
        <v>4389.7</v>
      </c>
      <c r="F11" s="8">
        <f t="shared" si="0"/>
        <v>5135.949</v>
      </c>
    </row>
    <row r="12" spans="1:6" ht="24.75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4389.7</v>
      </c>
      <c r="F12" s="8">
        <f t="shared" si="0"/>
        <v>18963.504</v>
      </c>
    </row>
    <row r="13" spans="1:6" ht="31.5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4389.7</v>
      </c>
      <c r="F13" s="8">
        <f t="shared" si="0"/>
        <v>73483.578</v>
      </c>
    </row>
    <row r="14" spans="1:6" ht="48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4389.7</v>
      </c>
      <c r="F14" s="8">
        <f t="shared" si="0"/>
        <v>8296.533</v>
      </c>
    </row>
    <row r="15" spans="1:6" ht="28.5" customHeight="1">
      <c r="A15" s="6">
        <v>11</v>
      </c>
      <c r="B15" s="1" t="s">
        <v>21</v>
      </c>
      <c r="C15" s="19" t="s">
        <v>11</v>
      </c>
      <c r="D15" s="6">
        <v>1.92</v>
      </c>
      <c r="E15" s="8">
        <v>4389.7</v>
      </c>
      <c r="F15" s="8">
        <f t="shared" si="0"/>
        <v>75854.016</v>
      </c>
    </row>
    <row r="16" spans="1:6" ht="31.5" customHeight="1">
      <c r="A16" s="6"/>
      <c r="B16" s="2" t="s">
        <v>54</v>
      </c>
      <c r="C16" s="2"/>
      <c r="D16" s="7">
        <f>SUM(D5:D15)</f>
        <v>16.700000000000003</v>
      </c>
      <c r="E16" s="7"/>
      <c r="F16" s="7">
        <f>SUM(F5:F15)</f>
        <v>659771.9100000001</v>
      </c>
    </row>
    <row r="17" spans="1:6" ht="45.75" customHeight="1">
      <c r="A17" s="6">
        <v>12</v>
      </c>
      <c r="B17" s="21" t="s">
        <v>15</v>
      </c>
      <c r="C17" s="14" t="s">
        <v>44</v>
      </c>
      <c r="D17" s="7">
        <v>3.5</v>
      </c>
      <c r="E17" s="8">
        <v>4389.7</v>
      </c>
      <c r="F17" s="7">
        <f>D17*E17*9</f>
        <v>138275.55</v>
      </c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3.8515625" style="23" customWidth="1"/>
    <col min="2" max="2" width="75.421875" style="23" customWidth="1"/>
    <col min="3" max="3" width="67.28125" style="23" hidden="1" customWidth="1"/>
    <col min="4" max="4" width="19.00390625" style="23" hidden="1" customWidth="1"/>
    <col min="5" max="5" width="17.421875" style="23" hidden="1" customWidth="1"/>
    <col min="6" max="6" width="23.140625" style="23" customWidth="1"/>
    <col min="7" max="16384" width="9.140625" style="23" customWidth="1"/>
  </cols>
  <sheetData>
    <row r="1" spans="1:6" ht="18.75" customHeight="1">
      <c r="A1" s="33" t="s">
        <v>32</v>
      </c>
      <c r="B1" s="33"/>
      <c r="C1" s="33"/>
      <c r="D1" s="33"/>
      <c r="E1" s="33"/>
      <c r="F1" s="33"/>
    </row>
    <row r="2" spans="1:6" ht="15" customHeight="1">
      <c r="A2" s="33" t="s">
        <v>38</v>
      </c>
      <c r="B2" s="33"/>
      <c r="C2" s="33"/>
      <c r="D2" s="33"/>
      <c r="E2" s="33"/>
      <c r="F2" s="33"/>
    </row>
    <row r="3" ht="20.25" customHeight="1"/>
    <row r="4" spans="1:6" ht="75.75" customHeight="1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68.25" customHeight="1">
      <c r="A5" s="6">
        <v>1</v>
      </c>
      <c r="B5" s="13" t="s">
        <v>5</v>
      </c>
      <c r="C5" s="14" t="s">
        <v>35</v>
      </c>
      <c r="D5" s="8">
        <v>2.45</v>
      </c>
      <c r="E5" s="8">
        <v>5753.1</v>
      </c>
      <c r="F5" s="8">
        <f>D5*E5*8</f>
        <v>112760.76000000001</v>
      </c>
    </row>
    <row r="6" spans="1:6" ht="50.25" customHeight="1">
      <c r="A6" s="6">
        <v>2</v>
      </c>
      <c r="B6" s="13" t="s">
        <v>4</v>
      </c>
      <c r="C6" s="16" t="s">
        <v>8</v>
      </c>
      <c r="D6" s="8">
        <v>0.84</v>
      </c>
      <c r="E6" s="8">
        <v>5753.1</v>
      </c>
      <c r="F6" s="8">
        <f aca="true" t="shared" si="0" ref="F6:F16">D6*E6*8</f>
        <v>38660.832</v>
      </c>
    </row>
    <row r="7" spans="1:6" ht="68.25" customHeight="1">
      <c r="A7" s="6">
        <v>3</v>
      </c>
      <c r="B7" s="13" t="s">
        <v>30</v>
      </c>
      <c r="C7" s="18" t="s">
        <v>33</v>
      </c>
      <c r="D7" s="8">
        <v>0.96</v>
      </c>
      <c r="E7" s="8">
        <v>5753.1</v>
      </c>
      <c r="F7" s="8">
        <f t="shared" si="0"/>
        <v>44183.808000000005</v>
      </c>
    </row>
    <row r="8" spans="1:6" ht="37.5" customHeight="1">
      <c r="A8" s="6">
        <v>4</v>
      </c>
      <c r="B8" s="1" t="s">
        <v>23</v>
      </c>
      <c r="C8" s="14" t="s">
        <v>24</v>
      </c>
      <c r="D8" s="6">
        <f>2.43+2.54</f>
        <v>4.970000000000001</v>
      </c>
      <c r="E8" s="8">
        <v>5753.1</v>
      </c>
      <c r="F8" s="8">
        <f t="shared" si="0"/>
        <v>228743.25600000005</v>
      </c>
    </row>
    <row r="9" spans="1:6" ht="27" customHeight="1">
      <c r="A9" s="6">
        <v>5</v>
      </c>
      <c r="B9" s="1" t="s">
        <v>13</v>
      </c>
      <c r="C9" s="15" t="s">
        <v>14</v>
      </c>
      <c r="D9" s="6">
        <v>0.28</v>
      </c>
      <c r="E9" s="8">
        <v>5753.1</v>
      </c>
      <c r="F9" s="8">
        <f t="shared" si="0"/>
        <v>12886.944000000001</v>
      </c>
    </row>
    <row r="10" spans="1:6" ht="28.5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5753.1</v>
      </c>
      <c r="F10" s="8">
        <f t="shared" si="0"/>
        <v>83304.888</v>
      </c>
    </row>
    <row r="11" spans="1:6" ht="35.25" customHeight="1">
      <c r="A11" s="6">
        <v>7</v>
      </c>
      <c r="B11" s="1" t="s">
        <v>2</v>
      </c>
      <c r="C11" s="14" t="s">
        <v>7</v>
      </c>
      <c r="D11" s="6">
        <v>0.13</v>
      </c>
      <c r="E11" s="8">
        <v>5753.1</v>
      </c>
      <c r="F11" s="8">
        <f t="shared" si="0"/>
        <v>5983.224</v>
      </c>
    </row>
    <row r="12" spans="1:6" ht="32.25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5753.1</v>
      </c>
      <c r="F12" s="8">
        <f t="shared" si="0"/>
        <v>22091.904000000002</v>
      </c>
    </row>
    <row r="13" spans="1:6" ht="44.25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5753.1</v>
      </c>
      <c r="F13" s="8">
        <f t="shared" si="0"/>
        <v>85606.12800000001</v>
      </c>
    </row>
    <row r="14" spans="1:6" ht="50.25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5753.1</v>
      </c>
      <c r="F14" s="8">
        <f t="shared" si="0"/>
        <v>9665.208</v>
      </c>
    </row>
    <row r="15" spans="1:6" ht="46.5" customHeight="1">
      <c r="A15" s="29">
        <v>11</v>
      </c>
      <c r="B15" s="28" t="s">
        <v>42</v>
      </c>
      <c r="C15" s="27" t="s">
        <v>43</v>
      </c>
      <c r="D15" s="30">
        <v>1</v>
      </c>
      <c r="E15" s="8">
        <v>5753.1</v>
      </c>
      <c r="F15" s="8">
        <f t="shared" si="0"/>
        <v>46024.8</v>
      </c>
    </row>
    <row r="16" spans="1:6" ht="32.25" customHeight="1">
      <c r="A16" s="6">
        <v>12</v>
      </c>
      <c r="B16" s="1" t="s">
        <v>21</v>
      </c>
      <c r="C16" s="19" t="s">
        <v>11</v>
      </c>
      <c r="D16" s="6">
        <v>1.92</v>
      </c>
      <c r="E16" s="8">
        <v>5753.1</v>
      </c>
      <c r="F16" s="8">
        <f t="shared" si="0"/>
        <v>88367.61600000001</v>
      </c>
    </row>
    <row r="17" spans="1:6" ht="32.25" customHeight="1">
      <c r="A17" s="6"/>
      <c r="B17" s="2" t="s">
        <v>54</v>
      </c>
      <c r="C17" s="2"/>
      <c r="D17" s="7">
        <f>SUM(D5:D16)</f>
        <v>16.910000000000004</v>
      </c>
      <c r="E17" s="7"/>
      <c r="F17" s="7">
        <f>SUM(F5:F16)</f>
        <v>778279.3680000002</v>
      </c>
    </row>
    <row r="18" spans="1:6" ht="48" customHeight="1">
      <c r="A18" s="6">
        <v>13</v>
      </c>
      <c r="B18" s="21" t="s">
        <v>15</v>
      </c>
      <c r="C18" s="14" t="s">
        <v>44</v>
      </c>
      <c r="D18" s="7">
        <v>4</v>
      </c>
      <c r="E18" s="8">
        <v>5753.1</v>
      </c>
      <c r="F18" s="7">
        <f>D18*E18*8</f>
        <v>184099.2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3.8515625" style="23" customWidth="1"/>
    <col min="2" max="2" width="72.00390625" style="23" customWidth="1"/>
    <col min="3" max="3" width="66.00390625" style="23" hidden="1" customWidth="1"/>
    <col min="4" max="4" width="19.00390625" style="23" hidden="1" customWidth="1"/>
    <col min="5" max="5" width="15.421875" style="23" hidden="1" customWidth="1"/>
    <col min="6" max="6" width="23.00390625" style="23" customWidth="1"/>
    <col min="7" max="16384" width="9.140625" style="23" customWidth="1"/>
  </cols>
  <sheetData>
    <row r="1" spans="1:6" ht="16.5" customHeight="1">
      <c r="A1" s="33" t="s">
        <v>32</v>
      </c>
      <c r="B1" s="33"/>
      <c r="C1" s="33"/>
      <c r="D1" s="33"/>
      <c r="E1" s="33"/>
      <c r="F1" s="33"/>
    </row>
    <row r="2" spans="1:6" ht="16.5" customHeight="1">
      <c r="A2" s="36" t="s">
        <v>39</v>
      </c>
      <c r="B2" s="36"/>
      <c r="C2" s="36"/>
      <c r="D2" s="36"/>
      <c r="E2" s="36"/>
      <c r="F2" s="36"/>
    </row>
    <row r="3" ht="13.5" customHeight="1"/>
    <row r="4" spans="1:6" ht="85.5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60" customHeight="1">
      <c r="A5" s="6">
        <v>1</v>
      </c>
      <c r="B5" s="13" t="s">
        <v>5</v>
      </c>
      <c r="C5" s="14" t="s">
        <v>35</v>
      </c>
      <c r="D5" s="8">
        <v>2.45</v>
      </c>
      <c r="E5" s="8">
        <v>14458</v>
      </c>
      <c r="F5" s="8">
        <f>D5*E5*9</f>
        <v>318798.9</v>
      </c>
    </row>
    <row r="6" spans="1:6" ht="45" customHeight="1">
      <c r="A6" s="6">
        <v>2</v>
      </c>
      <c r="B6" s="13" t="s">
        <v>4</v>
      </c>
      <c r="C6" s="16" t="s">
        <v>8</v>
      </c>
      <c r="D6" s="8">
        <v>0.84</v>
      </c>
      <c r="E6" s="8">
        <v>14458</v>
      </c>
      <c r="F6" s="8">
        <f aca="true" t="shared" si="0" ref="F6:F15">D6*E6*9</f>
        <v>109302.48</v>
      </c>
    </row>
    <row r="7" spans="1:6" ht="61.5" customHeight="1">
      <c r="A7" s="6">
        <v>3</v>
      </c>
      <c r="B7" s="13" t="s">
        <v>30</v>
      </c>
      <c r="C7" s="18" t="s">
        <v>33</v>
      </c>
      <c r="D7" s="8">
        <v>0.96</v>
      </c>
      <c r="E7" s="8">
        <v>14458</v>
      </c>
      <c r="F7" s="8">
        <f t="shared" si="0"/>
        <v>124917.12</v>
      </c>
    </row>
    <row r="8" spans="1:6" ht="33" customHeight="1">
      <c r="A8" s="6">
        <v>4</v>
      </c>
      <c r="B8" s="1" t="s">
        <v>23</v>
      </c>
      <c r="C8" s="14" t="s">
        <v>24</v>
      </c>
      <c r="D8" s="6">
        <f>2.43+2.54</f>
        <v>4.970000000000001</v>
      </c>
      <c r="E8" s="8">
        <v>14458</v>
      </c>
      <c r="F8" s="8">
        <f t="shared" si="0"/>
        <v>646706.3400000001</v>
      </c>
    </row>
    <row r="9" spans="1:6" ht="25.5" customHeight="1">
      <c r="A9" s="6">
        <v>5</v>
      </c>
      <c r="B9" s="1" t="s">
        <v>13</v>
      </c>
      <c r="C9" s="15" t="s">
        <v>14</v>
      </c>
      <c r="D9" s="6">
        <v>0.28</v>
      </c>
      <c r="E9" s="8">
        <v>14458</v>
      </c>
      <c r="F9" s="8">
        <f t="shared" si="0"/>
        <v>36434.16</v>
      </c>
    </row>
    <row r="10" spans="1:6" ht="26.25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14458</v>
      </c>
      <c r="F10" s="8">
        <f t="shared" si="0"/>
        <v>235520.82</v>
      </c>
    </row>
    <row r="11" spans="1:6" ht="31.5" customHeight="1">
      <c r="A11" s="6">
        <v>7</v>
      </c>
      <c r="B11" s="1" t="s">
        <v>2</v>
      </c>
      <c r="C11" s="14" t="s">
        <v>7</v>
      </c>
      <c r="D11" s="6">
        <v>0.13</v>
      </c>
      <c r="E11" s="8">
        <v>14458</v>
      </c>
      <c r="F11" s="8">
        <f t="shared" si="0"/>
        <v>16915.86</v>
      </c>
    </row>
    <row r="12" spans="1:6" ht="23.25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14458</v>
      </c>
      <c r="F12" s="8">
        <f t="shared" si="0"/>
        <v>62458.56</v>
      </c>
    </row>
    <row r="13" spans="1:6" ht="32.25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14458</v>
      </c>
      <c r="F13" s="8">
        <f t="shared" si="0"/>
        <v>242026.92</v>
      </c>
    </row>
    <row r="14" spans="1:6" ht="45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14458</v>
      </c>
      <c r="F14" s="8">
        <f t="shared" si="0"/>
        <v>27325.62</v>
      </c>
    </row>
    <row r="15" spans="1:6" ht="27" customHeight="1">
      <c r="A15" s="6">
        <v>11</v>
      </c>
      <c r="B15" s="1" t="s">
        <v>21</v>
      </c>
      <c r="C15" s="19" t="s">
        <v>11</v>
      </c>
      <c r="D15" s="6">
        <v>1.92</v>
      </c>
      <c r="E15" s="8">
        <v>14458</v>
      </c>
      <c r="F15" s="8">
        <f t="shared" si="0"/>
        <v>249834.24</v>
      </c>
    </row>
    <row r="16" spans="1:6" ht="30" customHeight="1">
      <c r="A16" s="6"/>
      <c r="B16" s="2" t="s">
        <v>54</v>
      </c>
      <c r="C16" s="2"/>
      <c r="D16" s="7">
        <f>SUM(D5:D15)</f>
        <v>15.910000000000002</v>
      </c>
      <c r="E16" s="7"/>
      <c r="F16" s="7">
        <f>SUM(F5:F15)</f>
        <v>2070241.0200000003</v>
      </c>
    </row>
    <row r="17" spans="1:6" ht="44.25" customHeight="1">
      <c r="A17" s="6">
        <v>12</v>
      </c>
      <c r="B17" s="21" t="s">
        <v>15</v>
      </c>
      <c r="C17" s="14" t="s">
        <v>44</v>
      </c>
      <c r="D17" s="7">
        <v>3.5</v>
      </c>
      <c r="E17" s="8">
        <v>14458</v>
      </c>
      <c r="F17" s="7">
        <f>D17*E17*9</f>
        <v>455427</v>
      </c>
    </row>
    <row r="18" spans="1:6" ht="30" customHeight="1">
      <c r="A18" s="6">
        <v>13</v>
      </c>
      <c r="B18" s="2" t="s">
        <v>46</v>
      </c>
      <c r="C18" s="31" t="s">
        <v>48</v>
      </c>
      <c r="D18" s="7">
        <v>1.61</v>
      </c>
      <c r="E18" s="8">
        <v>14458</v>
      </c>
      <c r="F18" s="7">
        <f>D18*E18*3</f>
        <v>69832.14</v>
      </c>
    </row>
    <row r="19" spans="1:6" ht="15">
      <c r="A19" s="9"/>
      <c r="B19" s="10"/>
      <c r="C19" s="10"/>
      <c r="D19" s="11"/>
      <c r="E19" s="11"/>
      <c r="F19" s="11"/>
    </row>
    <row r="20" spans="1:6" ht="15">
      <c r="A20" s="9"/>
      <c r="B20" s="10"/>
      <c r="C20" s="10"/>
      <c r="D20" s="11"/>
      <c r="E20" s="11"/>
      <c r="F20" s="11"/>
    </row>
    <row r="21" spans="1:6" ht="15">
      <c r="A21" s="9"/>
      <c r="B21" s="10"/>
      <c r="C21" s="10"/>
      <c r="D21" s="11"/>
      <c r="E21" s="11"/>
      <c r="F21" s="11"/>
    </row>
  </sheetData>
  <sheetProtection/>
  <mergeCells count="2">
    <mergeCell ref="A1:F1"/>
    <mergeCell ref="A2:F2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4.00390625" style="3" customWidth="1"/>
    <col min="2" max="2" width="76.28125" style="3" customWidth="1"/>
    <col min="3" max="3" width="67.421875" style="3" hidden="1" customWidth="1"/>
    <col min="4" max="4" width="18.28125" style="3" hidden="1" customWidth="1"/>
    <col min="5" max="5" width="14.421875" style="3" hidden="1" customWidth="1"/>
    <col min="6" max="6" width="23.421875" style="3" customWidth="1"/>
    <col min="7" max="16384" width="9.140625" style="3" customWidth="1"/>
  </cols>
  <sheetData>
    <row r="1" spans="1:6" ht="17.25" customHeight="1">
      <c r="A1" s="33" t="s">
        <v>32</v>
      </c>
      <c r="B1" s="33"/>
      <c r="C1" s="33"/>
      <c r="D1" s="33"/>
      <c r="E1" s="33"/>
      <c r="F1" s="33"/>
    </row>
    <row r="2" spans="1:6" ht="18.75" customHeight="1">
      <c r="A2" s="35" t="s">
        <v>40</v>
      </c>
      <c r="B2" s="35"/>
      <c r="C2" s="35"/>
      <c r="D2" s="35"/>
      <c r="E2" s="35"/>
      <c r="F2" s="35"/>
    </row>
    <row r="3" ht="17.25" customHeight="1"/>
    <row r="4" spans="1:6" ht="89.25" customHeight="1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63.75" customHeight="1">
      <c r="A5" s="6">
        <v>1</v>
      </c>
      <c r="B5" s="13" t="s">
        <v>5</v>
      </c>
      <c r="C5" s="14" t="s">
        <v>35</v>
      </c>
      <c r="D5" s="8">
        <v>2.45</v>
      </c>
      <c r="E5" s="8">
        <v>4232.1</v>
      </c>
      <c r="F5" s="8">
        <f>D5*E5*9</f>
        <v>93317.80500000002</v>
      </c>
    </row>
    <row r="6" spans="1:6" ht="52.5" customHeight="1">
      <c r="A6" s="6">
        <v>2</v>
      </c>
      <c r="B6" s="13" t="s">
        <v>4</v>
      </c>
      <c r="C6" s="16" t="s">
        <v>8</v>
      </c>
      <c r="D6" s="8">
        <v>0.84</v>
      </c>
      <c r="E6" s="8">
        <v>4232.1</v>
      </c>
      <c r="F6" s="8">
        <f aca="true" t="shared" si="0" ref="F6:F15">D6*E6*9</f>
        <v>31994.676000000003</v>
      </c>
    </row>
    <row r="7" spans="1:6" ht="66" customHeight="1">
      <c r="A7" s="6">
        <v>3</v>
      </c>
      <c r="B7" s="13" t="s">
        <v>30</v>
      </c>
      <c r="C7" s="18" t="s">
        <v>33</v>
      </c>
      <c r="D7" s="8">
        <v>0.96</v>
      </c>
      <c r="E7" s="8">
        <v>4232.1</v>
      </c>
      <c r="F7" s="8">
        <f t="shared" si="0"/>
        <v>36565.344000000005</v>
      </c>
    </row>
    <row r="8" spans="1:6" ht="33.75" customHeight="1">
      <c r="A8" s="6">
        <v>4</v>
      </c>
      <c r="B8" s="1" t="s">
        <v>23</v>
      </c>
      <c r="C8" s="14" t="s">
        <v>24</v>
      </c>
      <c r="D8" s="6">
        <f>2.43+2.73</f>
        <v>5.16</v>
      </c>
      <c r="E8" s="8">
        <v>4232.1</v>
      </c>
      <c r="F8" s="8">
        <f t="shared" si="0"/>
        <v>196538.72400000002</v>
      </c>
    </row>
    <row r="9" spans="1:6" ht="24" customHeight="1">
      <c r="A9" s="6">
        <v>5</v>
      </c>
      <c r="B9" s="1" t="s">
        <v>13</v>
      </c>
      <c r="C9" s="15" t="s">
        <v>14</v>
      </c>
      <c r="D9" s="8">
        <v>0.3</v>
      </c>
      <c r="E9" s="8">
        <v>4232.1</v>
      </c>
      <c r="F9" s="8">
        <f t="shared" si="0"/>
        <v>11426.670000000002</v>
      </c>
    </row>
    <row r="10" spans="1:6" ht="24.75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4232.1</v>
      </c>
      <c r="F10" s="8">
        <f t="shared" si="0"/>
        <v>68940.909</v>
      </c>
    </row>
    <row r="11" spans="1:6" ht="30.75" customHeight="1">
      <c r="A11" s="6">
        <v>7</v>
      </c>
      <c r="B11" s="1" t="s">
        <v>2</v>
      </c>
      <c r="C11" s="14" t="s">
        <v>7</v>
      </c>
      <c r="D11" s="6">
        <v>0.13</v>
      </c>
      <c r="E11" s="8">
        <v>4232.1</v>
      </c>
      <c r="F11" s="8">
        <f t="shared" si="0"/>
        <v>4951.557000000001</v>
      </c>
    </row>
    <row r="12" spans="1:6" ht="27.75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4232.1</v>
      </c>
      <c r="F12" s="8">
        <f t="shared" si="0"/>
        <v>18282.672000000002</v>
      </c>
    </row>
    <row r="13" spans="1:6" ht="36.75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4232.1</v>
      </c>
      <c r="F13" s="8">
        <f t="shared" si="0"/>
        <v>70845.354</v>
      </c>
    </row>
    <row r="14" spans="1:6" ht="35.25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4232.1</v>
      </c>
      <c r="F14" s="8">
        <f t="shared" si="0"/>
        <v>7998.669000000001</v>
      </c>
    </row>
    <row r="15" spans="1:6" ht="28.5" customHeight="1">
      <c r="A15" s="6">
        <v>11</v>
      </c>
      <c r="B15" s="1" t="s">
        <v>21</v>
      </c>
      <c r="C15" s="19" t="s">
        <v>11</v>
      </c>
      <c r="D15" s="6">
        <v>1.92</v>
      </c>
      <c r="E15" s="8">
        <v>4232.1</v>
      </c>
      <c r="F15" s="8">
        <f t="shared" si="0"/>
        <v>73130.68800000001</v>
      </c>
    </row>
    <row r="16" spans="1:6" ht="27.75" customHeight="1">
      <c r="A16" s="6"/>
      <c r="B16" s="2" t="s">
        <v>54</v>
      </c>
      <c r="C16" s="2"/>
      <c r="D16" s="7">
        <f>SUM(D5:D15)</f>
        <v>16.120000000000005</v>
      </c>
      <c r="E16" s="8">
        <v>4232.1</v>
      </c>
      <c r="F16" s="7">
        <f>SUM(F5:F15)</f>
        <v>613993.0680000001</v>
      </c>
    </row>
    <row r="17" spans="1:6" ht="54.75" customHeight="1">
      <c r="A17" s="6">
        <v>12</v>
      </c>
      <c r="B17" s="21" t="s">
        <v>15</v>
      </c>
      <c r="C17" s="14" t="s">
        <v>44</v>
      </c>
      <c r="D17" s="7">
        <v>5</v>
      </c>
      <c r="E17" s="8">
        <v>4232.1</v>
      </c>
      <c r="F17" s="7">
        <f>D17*E17*9</f>
        <v>190444.5</v>
      </c>
    </row>
    <row r="18" spans="1:6" ht="34.5" customHeight="1">
      <c r="A18" s="6">
        <v>13</v>
      </c>
      <c r="B18" s="2" t="s">
        <v>50</v>
      </c>
      <c r="C18" s="31" t="s">
        <v>48</v>
      </c>
      <c r="D18" s="7">
        <v>4</v>
      </c>
      <c r="E18" s="8">
        <v>4232.1</v>
      </c>
      <c r="F18" s="7">
        <f>D18*E18*8</f>
        <v>135427.2</v>
      </c>
    </row>
    <row r="19" ht="20.25" customHeight="1">
      <c r="B19" s="22"/>
    </row>
    <row r="20" spans="1:6" ht="60.75" customHeight="1">
      <c r="A20" s="4" t="s">
        <v>0</v>
      </c>
      <c r="B20" s="5" t="s">
        <v>3</v>
      </c>
      <c r="C20" s="4" t="s">
        <v>6</v>
      </c>
      <c r="D20" s="20" t="s">
        <v>18</v>
      </c>
      <c r="E20" s="20" t="s">
        <v>49</v>
      </c>
      <c r="F20" s="20" t="s">
        <v>45</v>
      </c>
    </row>
    <row r="21" spans="1:6" ht="47.25" customHeight="1">
      <c r="A21" s="24" t="s">
        <v>22</v>
      </c>
      <c r="B21" s="1" t="s">
        <v>16</v>
      </c>
      <c r="C21" s="17" t="s">
        <v>17</v>
      </c>
      <c r="D21" s="25">
        <v>95</v>
      </c>
      <c r="E21" s="8">
        <v>70</v>
      </c>
      <c r="F21" s="7">
        <f>D21*E21*9</f>
        <v>59850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D11" sqref="D1:E16384"/>
    </sheetView>
  </sheetViews>
  <sheetFormatPr defaultColWidth="9.140625" defaultRowHeight="12.75"/>
  <cols>
    <col min="1" max="1" width="4.140625" style="23" customWidth="1"/>
    <col min="2" max="2" width="77.28125" style="23" customWidth="1"/>
    <col min="3" max="3" width="67.140625" style="23" hidden="1" customWidth="1"/>
    <col min="4" max="4" width="18.140625" style="23" hidden="1" customWidth="1"/>
    <col min="5" max="5" width="14.00390625" style="23" hidden="1" customWidth="1"/>
    <col min="6" max="6" width="22.8515625" style="23" customWidth="1"/>
    <col min="7" max="16384" width="9.140625" style="23" customWidth="1"/>
  </cols>
  <sheetData>
    <row r="1" spans="1:6" ht="19.5" customHeight="1">
      <c r="A1" s="33" t="s">
        <v>32</v>
      </c>
      <c r="B1" s="33"/>
      <c r="C1" s="33"/>
      <c r="D1" s="33"/>
      <c r="E1" s="33"/>
      <c r="F1" s="33"/>
    </row>
    <row r="2" spans="1:6" ht="17.25" customHeight="1">
      <c r="A2" s="36" t="s">
        <v>41</v>
      </c>
      <c r="B2" s="36"/>
      <c r="C2" s="36"/>
      <c r="D2" s="36"/>
      <c r="E2" s="36"/>
      <c r="F2" s="36"/>
    </row>
    <row r="3" ht="19.5" customHeight="1"/>
    <row r="4" spans="1:6" ht="95.25" customHeight="1">
      <c r="A4" s="4" t="s">
        <v>0</v>
      </c>
      <c r="B4" s="5" t="s">
        <v>51</v>
      </c>
      <c r="C4" s="4" t="s">
        <v>6</v>
      </c>
      <c r="D4" s="20" t="s">
        <v>10</v>
      </c>
      <c r="E4" s="20" t="s">
        <v>52</v>
      </c>
      <c r="F4" s="20" t="s">
        <v>53</v>
      </c>
    </row>
    <row r="5" spans="1:6" ht="61.5" customHeight="1">
      <c r="A5" s="6">
        <v>1</v>
      </c>
      <c r="B5" s="13" t="s">
        <v>5</v>
      </c>
      <c r="C5" s="14" t="s">
        <v>35</v>
      </c>
      <c r="D5" s="8">
        <v>2.45</v>
      </c>
      <c r="E5" s="8">
        <v>4179.2</v>
      </c>
      <c r="F5" s="8">
        <f>D5*E5*9</f>
        <v>92151.36000000002</v>
      </c>
    </row>
    <row r="6" spans="1:6" ht="46.5" customHeight="1">
      <c r="A6" s="6">
        <v>2</v>
      </c>
      <c r="B6" s="13" t="s">
        <v>4</v>
      </c>
      <c r="C6" s="16" t="s">
        <v>8</v>
      </c>
      <c r="D6" s="8">
        <v>0.84</v>
      </c>
      <c r="E6" s="8">
        <v>4179.2</v>
      </c>
      <c r="F6" s="8">
        <f aca="true" t="shared" si="0" ref="F6:F15">D6*E6*9</f>
        <v>31594.751999999997</v>
      </c>
    </row>
    <row r="7" spans="1:6" ht="60.75" customHeight="1">
      <c r="A7" s="6">
        <v>3</v>
      </c>
      <c r="B7" s="13" t="s">
        <v>30</v>
      </c>
      <c r="C7" s="18" t="s">
        <v>33</v>
      </c>
      <c r="D7" s="8">
        <v>0.96</v>
      </c>
      <c r="E7" s="8">
        <v>4179.2</v>
      </c>
      <c r="F7" s="8">
        <f t="shared" si="0"/>
        <v>36108.288</v>
      </c>
    </row>
    <row r="8" spans="1:6" ht="32.25" customHeight="1">
      <c r="A8" s="6">
        <v>4</v>
      </c>
      <c r="B8" s="1" t="s">
        <v>23</v>
      </c>
      <c r="C8" s="14" t="s">
        <v>24</v>
      </c>
      <c r="D8" s="6">
        <f>2.43+2.73</f>
        <v>5.16</v>
      </c>
      <c r="E8" s="8">
        <v>4179.2</v>
      </c>
      <c r="F8" s="8">
        <f t="shared" si="0"/>
        <v>194082.04799999998</v>
      </c>
    </row>
    <row r="9" spans="1:6" ht="24.75" customHeight="1">
      <c r="A9" s="6">
        <v>5</v>
      </c>
      <c r="B9" s="1" t="s">
        <v>13</v>
      </c>
      <c r="C9" s="15" t="s">
        <v>14</v>
      </c>
      <c r="D9" s="8">
        <v>0.3</v>
      </c>
      <c r="E9" s="8">
        <v>4179.2</v>
      </c>
      <c r="F9" s="8">
        <f t="shared" si="0"/>
        <v>11283.84</v>
      </c>
    </row>
    <row r="10" spans="1:6" ht="24" customHeight="1">
      <c r="A10" s="6">
        <v>6</v>
      </c>
      <c r="B10" s="1" t="s">
        <v>1</v>
      </c>
      <c r="C10" s="16" t="s">
        <v>29</v>
      </c>
      <c r="D10" s="6">
        <v>1.81</v>
      </c>
      <c r="E10" s="8">
        <v>4179.2</v>
      </c>
      <c r="F10" s="8">
        <f t="shared" si="0"/>
        <v>68079.168</v>
      </c>
    </row>
    <row r="11" spans="1:6" ht="33" customHeight="1">
      <c r="A11" s="6">
        <v>7</v>
      </c>
      <c r="B11" s="1" t="s">
        <v>2</v>
      </c>
      <c r="C11" s="14" t="s">
        <v>7</v>
      </c>
      <c r="D11" s="6">
        <v>0.13</v>
      </c>
      <c r="E11" s="8">
        <v>4179.2</v>
      </c>
      <c r="F11" s="8">
        <f t="shared" si="0"/>
        <v>4889.664000000001</v>
      </c>
    </row>
    <row r="12" spans="1:6" ht="26.25" customHeight="1">
      <c r="A12" s="6">
        <v>8</v>
      </c>
      <c r="B12" s="1" t="s">
        <v>20</v>
      </c>
      <c r="C12" s="14" t="s">
        <v>28</v>
      </c>
      <c r="D12" s="6">
        <v>0.48</v>
      </c>
      <c r="E12" s="8">
        <v>4179.2</v>
      </c>
      <c r="F12" s="8">
        <f t="shared" si="0"/>
        <v>18054.144</v>
      </c>
    </row>
    <row r="13" spans="1:6" ht="27" customHeight="1">
      <c r="A13" s="6">
        <v>9</v>
      </c>
      <c r="B13" s="1" t="s">
        <v>19</v>
      </c>
      <c r="C13" s="17" t="s">
        <v>27</v>
      </c>
      <c r="D13" s="8">
        <v>1.86</v>
      </c>
      <c r="E13" s="8">
        <v>4179.2</v>
      </c>
      <c r="F13" s="8">
        <f t="shared" si="0"/>
        <v>69959.808</v>
      </c>
    </row>
    <row r="14" spans="1:6" ht="31.5" customHeight="1">
      <c r="A14" s="6">
        <v>10</v>
      </c>
      <c r="B14" s="1" t="s">
        <v>9</v>
      </c>
      <c r="C14" s="14" t="s">
        <v>31</v>
      </c>
      <c r="D14" s="8">
        <v>0.21</v>
      </c>
      <c r="E14" s="8">
        <v>4179.2</v>
      </c>
      <c r="F14" s="8">
        <f t="shared" si="0"/>
        <v>7898.687999999999</v>
      </c>
    </row>
    <row r="15" spans="1:6" ht="26.25" customHeight="1">
      <c r="A15" s="6">
        <v>11</v>
      </c>
      <c r="B15" s="1" t="s">
        <v>21</v>
      </c>
      <c r="C15" s="19" t="s">
        <v>11</v>
      </c>
      <c r="D15" s="6">
        <v>1.92</v>
      </c>
      <c r="E15" s="8">
        <v>4179.2</v>
      </c>
      <c r="F15" s="8">
        <f t="shared" si="0"/>
        <v>72216.576</v>
      </c>
    </row>
    <row r="16" spans="1:6" ht="34.5" customHeight="1">
      <c r="A16" s="6"/>
      <c r="B16" s="2" t="s">
        <v>54</v>
      </c>
      <c r="C16" s="2"/>
      <c r="D16" s="7">
        <f>SUM(D5:D15)</f>
        <v>16.120000000000005</v>
      </c>
      <c r="E16" s="8">
        <v>4179.2</v>
      </c>
      <c r="F16" s="7">
        <f>SUM(F5:F15)</f>
        <v>606318.3359999999</v>
      </c>
    </row>
    <row r="17" spans="1:6" ht="43.5" customHeight="1">
      <c r="A17" s="6">
        <v>12</v>
      </c>
      <c r="B17" s="21" t="s">
        <v>15</v>
      </c>
      <c r="C17" s="14" t="s">
        <v>44</v>
      </c>
      <c r="D17" s="7">
        <v>5</v>
      </c>
      <c r="E17" s="8">
        <v>4179.2</v>
      </c>
      <c r="F17" s="7">
        <f>D17*E17*9</f>
        <v>188064</v>
      </c>
    </row>
    <row r="18" spans="1:6" ht="33" customHeight="1">
      <c r="A18" s="6">
        <v>13</v>
      </c>
      <c r="B18" s="2" t="s">
        <v>50</v>
      </c>
      <c r="C18" s="31" t="s">
        <v>48</v>
      </c>
      <c r="D18" s="7">
        <v>3.7</v>
      </c>
      <c r="E18" s="8">
        <v>4179.2</v>
      </c>
      <c r="F18" s="7">
        <f>D18*E18*8</f>
        <v>123704.32</v>
      </c>
    </row>
    <row r="19" ht="20.25" customHeight="1">
      <c r="B19" s="26"/>
    </row>
    <row r="20" spans="1:6" ht="57">
      <c r="A20" s="4" t="s">
        <v>0</v>
      </c>
      <c r="B20" s="5" t="s">
        <v>3</v>
      </c>
      <c r="C20" s="4" t="s">
        <v>6</v>
      </c>
      <c r="D20" s="20" t="s">
        <v>18</v>
      </c>
      <c r="E20" s="20" t="s">
        <v>49</v>
      </c>
      <c r="F20" s="20" t="s">
        <v>45</v>
      </c>
    </row>
    <row r="21" spans="1:6" ht="36.75" customHeight="1">
      <c r="A21" s="24" t="s">
        <v>22</v>
      </c>
      <c r="B21" s="1" t="s">
        <v>16</v>
      </c>
      <c r="C21" s="17" t="s">
        <v>17</v>
      </c>
      <c r="D21" s="25">
        <v>95</v>
      </c>
      <c r="E21" s="8">
        <v>70</v>
      </c>
      <c r="F21" s="7">
        <f>D21*E21*9</f>
        <v>59850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2016-03-23T05:44:34Z</cp:lastPrinted>
  <dcterms:created xsi:type="dcterms:W3CDTF">1996-10-08T23:32:33Z</dcterms:created>
  <dcterms:modified xsi:type="dcterms:W3CDTF">2016-03-23T05:46:02Z</dcterms:modified>
  <cp:category/>
  <cp:version/>
  <cp:contentType/>
  <cp:contentStatus/>
</cp:coreProperties>
</file>