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91" activeTab="0"/>
  </bookViews>
  <sheets>
    <sheet name="Некрасова 19" sheetId="1" r:id="rId1"/>
    <sheet name="Некрасова 21" sheetId="2" r:id="rId2"/>
    <sheet name="Некрасова 21 а" sheetId="3" r:id="rId3"/>
    <sheet name="Некрасова 21 б" sheetId="4" r:id="rId4"/>
    <sheet name="Некрасова 23" sheetId="5" r:id="rId5"/>
    <sheet name="Некрасова 25" sheetId="6" r:id="rId6"/>
    <sheet name="Некрасова 25а" sheetId="7" r:id="rId7"/>
  </sheets>
  <definedNames>
    <definedName name="_xlnm.Print_Area" localSheetId="0">'Некрасова 19'!$A$1:$C$80</definedName>
    <definedName name="_xlnm.Print_Area" localSheetId="1">'Некрасова 21'!$A$1:$C$81</definedName>
    <definedName name="_xlnm.Print_Area" localSheetId="2">'Некрасова 21 а'!$A$1:$C$78</definedName>
    <definedName name="_xlnm.Print_Area" localSheetId="3">'Некрасова 21 б'!$A$1:$C$74</definedName>
    <definedName name="_xlnm.Print_Area" localSheetId="4">'Некрасова 23'!$A$1:$C$78</definedName>
    <definedName name="_xlnm.Print_Area" localSheetId="5">'Некрасова 25'!$A$1:$C$39</definedName>
    <definedName name="_xlnm.Print_Area" localSheetId="6">'Некрасова 25а'!$A$1:$C$82</definedName>
  </definedNames>
  <calcPr fullCalcOnLoad="1"/>
</workbook>
</file>

<file path=xl/sharedStrings.xml><?xml version="1.0" encoding="utf-8"?>
<sst xmlns="http://schemas.openxmlformats.org/spreadsheetml/2006/main" count="334" uniqueCount="68">
  <si>
    <t>№ п/п</t>
  </si>
  <si>
    <t>Уборка придомовой территории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</si>
  <si>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</si>
  <si>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</si>
  <si>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</si>
  <si>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</si>
  <si>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</si>
  <si>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</si>
  <si>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</si>
  <si>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</si>
  <si>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</si>
  <si>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</si>
  <si>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</si>
  <si>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</si>
  <si>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3.4.</t>
  </si>
  <si>
    <t>3.5.</t>
  </si>
  <si>
    <t>3.6.</t>
  </si>
  <si>
    <t>Прочие работы и услуги, в т.ч. ремонт, замена электро- и сантехнического оборудования в МОП</t>
  </si>
  <si>
    <t xml:space="preserve">Услуги по управлению многоквартирным домом </t>
  </si>
  <si>
    <t>Техническое обслуживание и содержание строительных конструкций и отдельных элементов многоквартирных домов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</si>
  <si>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</si>
  <si>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</si>
  <si>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</si>
  <si>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</si>
  <si>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Отчет о фактическом выполнении</t>
  </si>
  <si>
    <t>Утилизация ТБО</t>
  </si>
  <si>
    <t>Сбор и вывоз твердых бытовых отходов  (без мусоропроводов и контейнеров (ящиков под ТБО))</t>
  </si>
  <si>
    <t>________________</t>
  </si>
  <si>
    <t>Техническое обслуживание и содержание системы электроснабжения с наличием общедомового прибора учета потребления электроэнергии в местах общего пользования многоквартирных домов</t>
  </si>
  <si>
    <t>Директор ООО "Уютный Квартал                      ______________________</t>
  </si>
  <si>
    <t>И.Р.Давлетшин</t>
  </si>
  <si>
    <t xml:space="preserve">в многоквартирном доме № 19 по ул.Некрасова на 2015 год </t>
  </si>
  <si>
    <t>Сумма расхода за 2015 год, руб.коп.</t>
  </si>
  <si>
    <t>в многоквартирном доме № 19 по ул.Некрасова на 2015 год</t>
  </si>
  <si>
    <t xml:space="preserve">в многоквартирном доме № 21 по ул.Некрасова на 2015 год </t>
  </si>
  <si>
    <t>в многоквартирном доме № 21 по ул.Некрасова на 2015 год</t>
  </si>
  <si>
    <t xml:space="preserve">в многоквартирном доме № 21а по ул.Некрасова на 2015 год </t>
  </si>
  <si>
    <t>в многоквартирном доме № 21а по ул.Некрасова на 2015 год</t>
  </si>
  <si>
    <t xml:space="preserve">в многоквартирном доме № 21б по ул.Некрасова на 2015 год </t>
  </si>
  <si>
    <t>в многоквартирном доме № 21б по ул.Некрасова на 2015 год</t>
  </si>
  <si>
    <t xml:space="preserve">в многоквартирном доме № 23 по ул.Некрасова на 2015 год </t>
  </si>
  <si>
    <t>в многоквартирном доме № 23 по ул.Некрасова на 2015 год</t>
  </si>
  <si>
    <t xml:space="preserve">в многоквартирном доме № 25 по ул.Некрасова на 2015 год </t>
  </si>
  <si>
    <t>в многоквартирном доме № 25 по ул.Некрасова на 2015 год</t>
  </si>
  <si>
    <t xml:space="preserve">в многоквартирном доме № 25а по ул.Некрасова на 2015 год </t>
  </si>
  <si>
    <t>в многоквартирном доме № 25а по ул.Некрасова на 2015 год</t>
  </si>
  <si>
    <t>Итого расходы по содержанию общего имущества за 2015 год</t>
  </si>
  <si>
    <t>Итого начислено платы за 2015 год</t>
  </si>
  <si>
    <t>Начислено платы по статье "Текущий ремонт и прочие работы по заявкам собственников помещений МКД" за 2015 г.</t>
  </si>
  <si>
    <t>Выполнено работ, услуг за 2015 год, в т.ч. :</t>
  </si>
  <si>
    <t>Остаток начислений по статье "Текущий ремонт и прочие работы по заявкам собственников помещений МКД" на 01.06.2015 г.</t>
  </si>
  <si>
    <t>Остаток начислений по статье "Текущий ремонт и прочие работы по заявкам собственников помещений МКД" на 01.01.2016 г.</t>
  </si>
  <si>
    <t>Устройство площадки для размещения баков под ТБО</t>
  </si>
  <si>
    <t>Щебень 0,2 т. (устройство площадки для размещения баков под ТБО) (стоимость материалов)</t>
  </si>
  <si>
    <t>Установка светильников свето-шумовых в МОП - 4 шт. (стоимость материалов)</t>
  </si>
  <si>
    <t>Установка почтовых ящиков - 12 шт.</t>
  </si>
  <si>
    <t>Обрезка веток дерева на придомовой территории</t>
  </si>
  <si>
    <t>Погрузка веток (транспорт МП "Благоустройство г.В.Поляны")</t>
  </si>
  <si>
    <t>Ремонт штукатурки фасада</t>
  </si>
  <si>
    <t>Установка почтовых ящиков 12 шт.</t>
  </si>
  <si>
    <t>Снос дерева на придомовой территории</t>
  </si>
  <si>
    <t>Демонтаж, монтаж автоматов в эл.распределительных щитах</t>
  </si>
  <si>
    <t>Установка светильника фото акус датчик - 1 шт.</t>
  </si>
  <si>
    <t>Частичная прокладка труб отопления (2 м.)</t>
  </si>
  <si>
    <t>Установка стендов информационных в подъездах - 2 шт. (стоимость материалов)</t>
  </si>
  <si>
    <t>Ремонт фасада здания</t>
  </si>
  <si>
    <t>Планировка придомовой территории (транспорт ООО "Коммунальная техника")</t>
  </si>
  <si>
    <t>Установка ограждений на придомовой территории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</si>
</sst>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#,##0.00_ ;\-#,##0.00\ 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85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view="pageBreakPreview" zoomScaleSheetLayoutView="100" zoomScalePageLayoutView="0" workbookViewId="0" topLeftCell="A1">
      <selection activeCell="A42" sqref="A42:C42"/>
    </sheetView>
  </sheetViews>
  <sheetFormatPr defaultColWidth="9.140625" defaultRowHeight="12.75"/>
  <cols>
    <col min="1" max="1" width="3.8515625" style="13" customWidth="1"/>
    <col min="2" max="2" width="82.140625" style="13" customWidth="1"/>
    <col min="3" max="3" width="18.57421875" style="13" customWidth="1"/>
    <col min="4" max="16384" width="9.140625" style="13" customWidth="1"/>
  </cols>
  <sheetData>
    <row r="1" spans="1:3" ht="15.75" customHeight="1">
      <c r="A1" s="32" t="s">
        <v>24</v>
      </c>
      <c r="B1" s="32"/>
      <c r="C1" s="32"/>
    </row>
    <row r="2" spans="1:3" ht="15.75" customHeight="1">
      <c r="A2" s="31" t="s">
        <v>4</v>
      </c>
      <c r="B2" s="31"/>
      <c r="C2" s="31"/>
    </row>
    <row r="3" spans="1:3" ht="15.75" customHeight="1">
      <c r="A3" s="31" t="s">
        <v>31</v>
      </c>
      <c r="B3" s="31"/>
      <c r="C3" s="31"/>
    </row>
    <row r="4" ht="14.25" customHeight="1"/>
    <row r="5" spans="1:3" ht="30.75" customHeight="1">
      <c r="A5" s="2" t="s">
        <v>0</v>
      </c>
      <c r="B5" s="3" t="s">
        <v>2</v>
      </c>
      <c r="C5" s="2" t="s">
        <v>32</v>
      </c>
    </row>
    <row r="6" spans="1:3" ht="45.75" customHeight="1">
      <c r="A6" s="4">
        <v>1</v>
      </c>
      <c r="B6" s="14" t="s">
        <v>6</v>
      </c>
      <c r="C6" s="6">
        <v>6924.35</v>
      </c>
    </row>
    <row r="7" spans="1:3" ht="34.5" customHeight="1">
      <c r="A7" s="4">
        <v>2</v>
      </c>
      <c r="B7" s="14" t="s">
        <v>5</v>
      </c>
      <c r="C7" s="6">
        <v>2675.3</v>
      </c>
    </row>
    <row r="8" spans="1:3" ht="45">
      <c r="A8" s="4">
        <v>3</v>
      </c>
      <c r="B8" s="14" t="s">
        <v>28</v>
      </c>
      <c r="C8" s="6">
        <v>3027.7</v>
      </c>
    </row>
    <row r="9" spans="1:3" ht="30.75" customHeight="1">
      <c r="A9" s="4">
        <v>4</v>
      </c>
      <c r="B9" s="16" t="s">
        <v>1</v>
      </c>
      <c r="C9" s="6">
        <v>5748.03</v>
      </c>
    </row>
    <row r="10" spans="1:3" ht="30.75" customHeight="1">
      <c r="A10" s="4">
        <v>5</v>
      </c>
      <c r="B10" s="16" t="s">
        <v>25</v>
      </c>
      <c r="C10" s="6">
        <v>1429.62</v>
      </c>
    </row>
    <row r="11" spans="1:3" ht="30.75" customHeight="1">
      <c r="A11" s="4">
        <v>6</v>
      </c>
      <c r="B11" s="17" t="s">
        <v>26</v>
      </c>
      <c r="C11" s="6">
        <f>456.02+3264.93</f>
        <v>3720.95</v>
      </c>
    </row>
    <row r="12" spans="1:3" ht="30.75" customHeight="1">
      <c r="A12" s="4">
        <v>7</v>
      </c>
      <c r="B12" s="16" t="s">
        <v>19</v>
      </c>
      <c r="C12" s="6">
        <v>503.28</v>
      </c>
    </row>
    <row r="13" spans="1:3" ht="30.75" customHeight="1">
      <c r="A13" s="4">
        <v>8</v>
      </c>
      <c r="B13" s="16" t="s">
        <v>18</v>
      </c>
      <c r="C13" s="6">
        <v>6357.21</v>
      </c>
    </row>
    <row r="14" spans="1:3" ht="30.75" customHeight="1">
      <c r="A14" s="4"/>
      <c r="B14" s="1" t="s">
        <v>46</v>
      </c>
      <c r="C14" s="5">
        <f>SUM(C6:C13)</f>
        <v>30386.44</v>
      </c>
    </row>
    <row r="15" spans="1:3" ht="30.75" customHeight="1">
      <c r="A15" s="10"/>
      <c r="B15" s="11" t="s">
        <v>47</v>
      </c>
      <c r="C15" s="12">
        <v>30386.44</v>
      </c>
    </row>
    <row r="16" spans="1:5" ht="30.75" customHeight="1">
      <c r="A16" s="4"/>
      <c r="B16" s="1" t="s">
        <v>3</v>
      </c>
      <c r="C16" s="5">
        <f>C15-C14</f>
        <v>0</v>
      </c>
      <c r="D16" s="18"/>
      <c r="E16" s="18"/>
    </row>
    <row r="17" spans="1:3" ht="16.5" customHeight="1">
      <c r="A17" s="8"/>
      <c r="B17" s="9"/>
      <c r="C17" s="7"/>
    </row>
    <row r="18" spans="1:3" ht="16.5" customHeight="1">
      <c r="A18" s="8"/>
      <c r="B18" s="9"/>
      <c r="C18" s="7"/>
    </row>
    <row r="19" spans="1:3" ht="16.5" customHeight="1">
      <c r="A19" s="8"/>
      <c r="B19" s="9"/>
      <c r="C19" s="7"/>
    </row>
    <row r="20" spans="1:3" ht="16.5" customHeight="1">
      <c r="A20" s="8"/>
      <c r="B20" s="9"/>
      <c r="C20" s="7"/>
    </row>
    <row r="21" spans="1:3" ht="16.5" customHeight="1">
      <c r="A21" s="8"/>
      <c r="B21" s="9"/>
      <c r="C21" s="7"/>
    </row>
    <row r="22" spans="1:3" ht="16.5" customHeight="1">
      <c r="A22" s="8"/>
      <c r="B22" s="9"/>
      <c r="C22" s="7"/>
    </row>
    <row r="23" spans="1:3" ht="16.5" customHeight="1">
      <c r="A23" s="8"/>
      <c r="B23" s="9"/>
      <c r="C23" s="7"/>
    </row>
    <row r="24" spans="1:3" ht="16.5" customHeight="1">
      <c r="A24" s="8"/>
      <c r="B24" s="9"/>
      <c r="C24" s="7"/>
    </row>
    <row r="25" spans="1:3" ht="16.5" customHeight="1">
      <c r="A25" s="8"/>
      <c r="B25" s="9"/>
      <c r="C25" s="7"/>
    </row>
    <row r="26" spans="1:3" ht="16.5" customHeight="1">
      <c r="A26" s="8"/>
      <c r="B26" s="9"/>
      <c r="C26" s="7"/>
    </row>
    <row r="27" spans="1:3" ht="16.5" customHeight="1">
      <c r="A27" s="8"/>
      <c r="B27" s="9"/>
      <c r="C27" s="7"/>
    </row>
    <row r="28" spans="1:3" ht="16.5" customHeight="1">
      <c r="A28" s="8"/>
      <c r="B28" s="9" t="s">
        <v>29</v>
      </c>
      <c r="C28" s="7" t="s">
        <v>30</v>
      </c>
    </row>
    <row r="29" spans="1:3" ht="16.5" customHeight="1">
      <c r="A29" s="8"/>
      <c r="B29" s="9"/>
      <c r="C29" s="7"/>
    </row>
    <row r="30" spans="1:3" ht="16.5" customHeight="1">
      <c r="A30" s="8"/>
      <c r="B30" s="9"/>
      <c r="C30" s="7"/>
    </row>
    <row r="31" spans="1:3" ht="16.5" customHeight="1">
      <c r="A31" s="8"/>
      <c r="B31" s="9"/>
      <c r="C31" s="7"/>
    </row>
    <row r="32" spans="1:3" ht="16.5" customHeight="1">
      <c r="A32" s="8"/>
      <c r="B32" s="9"/>
      <c r="C32" s="7"/>
    </row>
    <row r="33" spans="1:3" ht="16.5" customHeight="1">
      <c r="A33" s="8"/>
      <c r="B33" s="9"/>
      <c r="C33" s="7"/>
    </row>
    <row r="34" spans="1:3" ht="16.5" customHeight="1">
      <c r="A34" s="8"/>
      <c r="B34" s="9"/>
      <c r="C34" s="7"/>
    </row>
    <row r="35" spans="1:3" ht="16.5" customHeight="1">
      <c r="A35" s="8"/>
      <c r="B35" s="9" t="s">
        <v>20</v>
      </c>
      <c r="C35" s="7" t="s">
        <v>21</v>
      </c>
    </row>
    <row r="36" spans="1:3" s="28" customFormat="1" ht="16.5" customHeight="1">
      <c r="A36" s="25"/>
      <c r="B36" s="26" t="s">
        <v>22</v>
      </c>
      <c r="C36" s="27" t="s">
        <v>23</v>
      </c>
    </row>
    <row r="37" spans="1:3" ht="16.5" customHeight="1">
      <c r="A37" s="8"/>
      <c r="B37" s="9"/>
      <c r="C37" s="7"/>
    </row>
    <row r="38" spans="1:3" ht="16.5" customHeight="1">
      <c r="A38" s="8"/>
      <c r="B38" s="9"/>
      <c r="C38" s="7"/>
    </row>
    <row r="39" spans="1:3" ht="16.5" customHeight="1">
      <c r="A39" s="8"/>
      <c r="B39" s="9"/>
      <c r="C39" s="7"/>
    </row>
    <row r="40" spans="1:3" ht="16.5" customHeight="1">
      <c r="A40" s="8"/>
      <c r="B40" s="9"/>
      <c r="C40" s="7"/>
    </row>
    <row r="41" spans="1:3" ht="16.5" customHeight="1">
      <c r="A41" s="8"/>
      <c r="B41" s="9"/>
      <c r="C41" s="7"/>
    </row>
    <row r="42" spans="1:3" ht="16.5" customHeight="1">
      <c r="A42" s="8"/>
      <c r="B42" s="9"/>
      <c r="C42" s="7"/>
    </row>
    <row r="43" spans="1:3" ht="16.5" customHeight="1">
      <c r="A43" s="8"/>
      <c r="B43" s="9"/>
      <c r="C43" s="7"/>
    </row>
    <row r="44" spans="1:3" ht="19.5" customHeight="1">
      <c r="A44" s="32" t="s">
        <v>7</v>
      </c>
      <c r="B44" s="32"/>
      <c r="C44" s="32"/>
    </row>
    <row r="45" spans="1:3" ht="19.5" customHeight="1">
      <c r="A45" s="31" t="s">
        <v>8</v>
      </c>
      <c r="B45" s="31"/>
      <c r="C45" s="31"/>
    </row>
    <row r="46" spans="1:3" ht="19.5" customHeight="1">
      <c r="A46" s="31" t="s">
        <v>9</v>
      </c>
      <c r="B46" s="31"/>
      <c r="C46" s="31"/>
    </row>
    <row r="47" spans="1:3" ht="19.5" customHeight="1">
      <c r="A47" s="31" t="s">
        <v>33</v>
      </c>
      <c r="B47" s="31"/>
      <c r="C47" s="31"/>
    </row>
    <row r="48" spans="1:3" ht="15" customHeight="1">
      <c r="A48" s="15"/>
      <c r="B48" s="15"/>
      <c r="C48" s="15"/>
    </row>
    <row r="49" spans="1:3" ht="34.5" customHeight="1">
      <c r="A49" s="2" t="s">
        <v>0</v>
      </c>
      <c r="B49" s="3" t="s">
        <v>10</v>
      </c>
      <c r="C49" s="2" t="s">
        <v>32</v>
      </c>
    </row>
    <row r="50" spans="1:3" ht="33.75" customHeight="1">
      <c r="A50" s="4">
        <v>1</v>
      </c>
      <c r="B50" s="1" t="s">
        <v>50</v>
      </c>
      <c r="C50" s="5">
        <v>0</v>
      </c>
    </row>
    <row r="51" spans="1:3" ht="30.75" customHeight="1">
      <c r="A51" s="4">
        <v>2</v>
      </c>
      <c r="B51" s="1" t="s">
        <v>48</v>
      </c>
      <c r="C51" s="5">
        <v>16163</v>
      </c>
    </row>
    <row r="52" spans="1:3" ht="23.25" customHeight="1">
      <c r="A52" s="4">
        <v>3</v>
      </c>
      <c r="B52" s="1" t="s">
        <v>49</v>
      </c>
      <c r="C52" s="5">
        <v>6576</v>
      </c>
    </row>
    <row r="53" spans="1:3" ht="22.5" customHeight="1">
      <c r="A53" s="19" t="s">
        <v>11</v>
      </c>
      <c r="B53" s="23" t="s">
        <v>52</v>
      </c>
      <c r="C53" s="30">
        <v>3186</v>
      </c>
    </row>
    <row r="54" spans="1:3" ht="22.5" customHeight="1">
      <c r="A54" s="19" t="s">
        <v>12</v>
      </c>
      <c r="B54" s="29" t="s">
        <v>53</v>
      </c>
      <c r="C54" s="30">
        <v>170</v>
      </c>
    </row>
    <row r="55" spans="1:3" ht="22.5" customHeight="1">
      <c r="A55" s="19" t="s">
        <v>13</v>
      </c>
      <c r="B55" s="23" t="s">
        <v>54</v>
      </c>
      <c r="C55" s="30">
        <v>3220</v>
      </c>
    </row>
    <row r="56" spans="1:3" ht="22.5" customHeight="1">
      <c r="A56" s="19" t="s">
        <v>14</v>
      </c>
      <c r="B56" s="20" t="s">
        <v>17</v>
      </c>
      <c r="C56" s="21">
        <f>C52-C53-C54-C55</f>
        <v>0</v>
      </c>
    </row>
    <row r="57" spans="1:3" ht="31.5" customHeight="1">
      <c r="A57" s="4">
        <v>4</v>
      </c>
      <c r="B57" s="1" t="s">
        <v>51</v>
      </c>
      <c r="C57" s="22">
        <f>C50+C51-C52</f>
        <v>9587</v>
      </c>
    </row>
    <row r="69" spans="2:3" ht="15">
      <c r="B69" s="9" t="s">
        <v>29</v>
      </c>
      <c r="C69" s="7" t="s">
        <v>30</v>
      </c>
    </row>
    <row r="70" spans="2:3" ht="15">
      <c r="B70" s="9"/>
      <c r="C70" s="7"/>
    </row>
    <row r="71" spans="2:3" ht="15">
      <c r="B71" s="9"/>
      <c r="C71" s="7"/>
    </row>
    <row r="72" spans="2:3" ht="15">
      <c r="B72" s="9"/>
      <c r="C72" s="7"/>
    </row>
    <row r="73" spans="2:3" ht="15">
      <c r="B73" s="9"/>
      <c r="C73" s="7"/>
    </row>
    <row r="74" spans="2:3" ht="15">
      <c r="B74" s="9"/>
      <c r="C74" s="7"/>
    </row>
    <row r="75" spans="2:3" ht="15">
      <c r="B75" s="9"/>
      <c r="C75" s="7"/>
    </row>
    <row r="76" spans="2:3" ht="15">
      <c r="B76" s="9" t="s">
        <v>20</v>
      </c>
      <c r="C76" s="7" t="s">
        <v>27</v>
      </c>
    </row>
    <row r="77" spans="2:3" ht="15">
      <c r="B77" s="26" t="s">
        <v>22</v>
      </c>
      <c r="C77" s="27" t="s">
        <v>23</v>
      </c>
    </row>
  </sheetData>
  <sheetProtection/>
  <mergeCells count="7">
    <mergeCell ref="A47:C47"/>
    <mergeCell ref="A1:C1"/>
    <mergeCell ref="A2:C2"/>
    <mergeCell ref="A3:C3"/>
    <mergeCell ref="A44:C44"/>
    <mergeCell ref="A45:C45"/>
    <mergeCell ref="A46:C46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3.8515625" style="13" customWidth="1"/>
    <col min="2" max="2" width="82.421875" style="13" customWidth="1"/>
    <col min="3" max="3" width="18.7109375" style="13" customWidth="1"/>
    <col min="4" max="16384" width="9.140625" style="13" customWidth="1"/>
  </cols>
  <sheetData>
    <row r="1" spans="1:3" ht="15.75" customHeight="1">
      <c r="A1" s="32" t="s">
        <v>24</v>
      </c>
      <c r="B1" s="32"/>
      <c r="C1" s="32"/>
    </row>
    <row r="2" spans="1:3" ht="15.75" customHeight="1">
      <c r="A2" s="31" t="s">
        <v>4</v>
      </c>
      <c r="B2" s="31"/>
      <c r="C2" s="31"/>
    </row>
    <row r="3" spans="1:3" ht="15.75" customHeight="1">
      <c r="A3" s="31" t="s">
        <v>34</v>
      </c>
      <c r="B3" s="31"/>
      <c r="C3" s="31"/>
    </row>
    <row r="4" ht="18" customHeight="1"/>
    <row r="5" spans="1:3" ht="29.25" customHeight="1">
      <c r="A5" s="2" t="s">
        <v>0</v>
      </c>
      <c r="B5" s="3" t="s">
        <v>2</v>
      </c>
      <c r="C5" s="2" t="s">
        <v>32</v>
      </c>
    </row>
    <row r="6" spans="1:3" ht="42" customHeight="1">
      <c r="A6" s="4">
        <v>1</v>
      </c>
      <c r="B6" s="14" t="s">
        <v>6</v>
      </c>
      <c r="C6" s="6">
        <v>7030.8</v>
      </c>
    </row>
    <row r="7" spans="1:3" ht="34.5" customHeight="1">
      <c r="A7" s="4">
        <v>2</v>
      </c>
      <c r="B7" s="14" t="s">
        <v>5</v>
      </c>
      <c r="C7" s="6">
        <v>2716.44</v>
      </c>
    </row>
    <row r="8" spans="1:3" ht="45">
      <c r="A8" s="4">
        <v>3</v>
      </c>
      <c r="B8" s="14" t="s">
        <v>28</v>
      </c>
      <c r="C8" s="6">
        <v>3074.25</v>
      </c>
    </row>
    <row r="9" spans="1:3" ht="22.5" customHeight="1">
      <c r="A9" s="4">
        <v>4</v>
      </c>
      <c r="B9" s="16" t="s">
        <v>1</v>
      </c>
      <c r="C9" s="6">
        <v>5836.4</v>
      </c>
    </row>
    <row r="10" spans="1:3" ht="22.5" customHeight="1">
      <c r="A10" s="4">
        <v>5</v>
      </c>
      <c r="B10" s="16" t="s">
        <v>25</v>
      </c>
      <c r="C10" s="6">
        <v>2113.73</v>
      </c>
    </row>
    <row r="11" spans="1:3" ht="33.75" customHeight="1">
      <c r="A11" s="4">
        <v>6</v>
      </c>
      <c r="B11" s="17" t="s">
        <v>26</v>
      </c>
      <c r="C11" s="6">
        <f>463.03+3315.12</f>
        <v>3778.1499999999996</v>
      </c>
    </row>
    <row r="12" spans="1:3" ht="33" customHeight="1">
      <c r="A12" s="4">
        <v>7</v>
      </c>
      <c r="B12" s="16" t="s">
        <v>19</v>
      </c>
      <c r="C12" s="6">
        <v>511.02</v>
      </c>
    </row>
    <row r="13" spans="1:3" ht="29.25" customHeight="1">
      <c r="A13" s="4">
        <v>8</v>
      </c>
      <c r="B13" s="16" t="s">
        <v>18</v>
      </c>
      <c r="C13" s="6">
        <v>5792.83</v>
      </c>
    </row>
    <row r="14" spans="1:3" ht="26.25" customHeight="1">
      <c r="A14" s="4"/>
      <c r="B14" s="1" t="s">
        <v>46</v>
      </c>
      <c r="C14" s="5">
        <f>SUM(C6:C13)</f>
        <v>30853.619999999995</v>
      </c>
    </row>
    <row r="15" spans="1:3" ht="26.25" customHeight="1">
      <c r="A15" s="10"/>
      <c r="B15" s="11" t="s">
        <v>47</v>
      </c>
      <c r="C15" s="12">
        <v>30853.62</v>
      </c>
    </row>
    <row r="16" spans="1:3" ht="31.5" customHeight="1">
      <c r="A16" s="4"/>
      <c r="B16" s="1" t="s">
        <v>3</v>
      </c>
      <c r="C16" s="5">
        <f>C15-C14</f>
        <v>0</v>
      </c>
    </row>
    <row r="17" spans="1:3" ht="22.5" customHeight="1">
      <c r="A17" s="8"/>
      <c r="B17" s="9"/>
      <c r="C17" s="7"/>
    </row>
    <row r="18" spans="1:4" ht="22.5" customHeight="1">
      <c r="A18" s="8"/>
      <c r="B18" s="9"/>
      <c r="C18" s="7"/>
      <c r="D18" s="18"/>
    </row>
    <row r="19" spans="1:3" ht="31.5" customHeight="1">
      <c r="A19" s="8"/>
      <c r="B19" s="9"/>
      <c r="C19" s="7"/>
    </row>
    <row r="20" spans="1:3" ht="18" customHeight="1">
      <c r="A20" s="8"/>
      <c r="B20" s="9"/>
      <c r="C20" s="7"/>
    </row>
    <row r="21" spans="1:3" ht="18" customHeight="1">
      <c r="A21" s="8"/>
      <c r="B21" s="9"/>
      <c r="C21" s="7"/>
    </row>
    <row r="22" spans="1:3" ht="18" customHeight="1">
      <c r="A22" s="8"/>
      <c r="B22" s="9"/>
      <c r="C22" s="7"/>
    </row>
    <row r="23" spans="1:3" ht="18" customHeight="1">
      <c r="A23" s="8"/>
      <c r="B23" s="9"/>
      <c r="C23" s="7"/>
    </row>
    <row r="24" spans="1:3" ht="18" customHeight="1">
      <c r="A24" s="8"/>
      <c r="B24" s="9"/>
      <c r="C24" s="7"/>
    </row>
    <row r="25" spans="1:3" ht="18" customHeight="1">
      <c r="A25" s="8"/>
      <c r="B25" s="9"/>
      <c r="C25" s="7"/>
    </row>
    <row r="26" spans="1:3" ht="18" customHeight="1">
      <c r="A26" s="8"/>
      <c r="B26" s="9"/>
      <c r="C26" s="7"/>
    </row>
    <row r="27" spans="1:3" ht="18" customHeight="1">
      <c r="A27" s="8"/>
      <c r="B27" s="9"/>
      <c r="C27" s="7"/>
    </row>
    <row r="28" spans="1:3" ht="18" customHeight="1">
      <c r="A28" s="8"/>
      <c r="B28" s="9"/>
      <c r="C28" s="7"/>
    </row>
    <row r="29" spans="1:3" ht="18" customHeight="1">
      <c r="A29" s="8"/>
      <c r="B29" s="9" t="s">
        <v>29</v>
      </c>
      <c r="C29" s="7" t="s">
        <v>30</v>
      </c>
    </row>
    <row r="30" spans="1:3" ht="18" customHeight="1">
      <c r="A30" s="8"/>
      <c r="B30" s="9"/>
      <c r="C30" s="7"/>
    </row>
    <row r="31" spans="1:3" ht="18" customHeight="1">
      <c r="A31" s="8"/>
      <c r="B31" s="9"/>
      <c r="C31" s="7"/>
    </row>
    <row r="32" spans="1:3" ht="18" customHeight="1">
      <c r="A32" s="8"/>
      <c r="B32" s="9"/>
      <c r="C32" s="7"/>
    </row>
    <row r="33" spans="1:3" ht="18" customHeight="1">
      <c r="A33" s="8"/>
      <c r="B33" s="9"/>
      <c r="C33" s="7"/>
    </row>
    <row r="34" spans="1:3" ht="18" customHeight="1">
      <c r="A34" s="8"/>
      <c r="B34" s="9"/>
      <c r="C34" s="7"/>
    </row>
    <row r="35" spans="1:3" ht="18" customHeight="1">
      <c r="A35" s="8"/>
      <c r="B35" s="9"/>
      <c r="C35" s="7"/>
    </row>
    <row r="36" spans="1:3" ht="18" customHeight="1">
      <c r="A36" s="8"/>
      <c r="B36" s="9" t="s">
        <v>20</v>
      </c>
      <c r="C36" s="7" t="s">
        <v>21</v>
      </c>
    </row>
    <row r="37" spans="1:3" ht="18" customHeight="1">
      <c r="A37" s="8"/>
      <c r="B37" s="26" t="s">
        <v>22</v>
      </c>
      <c r="C37" s="27" t="s">
        <v>23</v>
      </c>
    </row>
    <row r="38" spans="1:3" ht="18" customHeight="1">
      <c r="A38" s="8"/>
      <c r="B38" s="9"/>
      <c r="C38" s="7"/>
    </row>
    <row r="39" spans="1:3" ht="18" customHeight="1">
      <c r="A39" s="8"/>
      <c r="B39" s="9"/>
      <c r="C39" s="7"/>
    </row>
    <row r="40" spans="1:3" ht="18" customHeight="1">
      <c r="A40" s="8"/>
      <c r="B40" s="9"/>
      <c r="C40" s="7"/>
    </row>
    <row r="41" spans="1:3" ht="18" customHeight="1">
      <c r="A41" s="8"/>
      <c r="B41" s="9"/>
      <c r="C41" s="7"/>
    </row>
    <row r="42" spans="1:3" ht="18" customHeight="1">
      <c r="A42" s="32" t="s">
        <v>7</v>
      </c>
      <c r="B42" s="32"/>
      <c r="C42" s="32"/>
    </row>
    <row r="43" spans="1:3" ht="15.75" customHeight="1">
      <c r="A43" s="31" t="s">
        <v>8</v>
      </c>
      <c r="B43" s="31"/>
      <c r="C43" s="31"/>
    </row>
    <row r="44" spans="1:3" ht="15.75" customHeight="1">
      <c r="A44" s="31" t="s">
        <v>9</v>
      </c>
      <c r="B44" s="31"/>
      <c r="C44" s="31"/>
    </row>
    <row r="45" spans="1:3" ht="15.75" customHeight="1">
      <c r="A45" s="31" t="s">
        <v>35</v>
      </c>
      <c r="B45" s="31"/>
      <c r="C45" s="31"/>
    </row>
    <row r="46" spans="1:3" ht="17.25" customHeight="1">
      <c r="A46" s="15"/>
      <c r="B46" s="15"/>
      <c r="C46" s="15"/>
    </row>
    <row r="47" spans="1:3" ht="35.25" customHeight="1">
      <c r="A47" s="2" t="s">
        <v>0</v>
      </c>
      <c r="B47" s="3" t="s">
        <v>10</v>
      </c>
      <c r="C47" s="2" t="s">
        <v>32</v>
      </c>
    </row>
    <row r="48" spans="1:3" ht="35.25" customHeight="1">
      <c r="A48" s="4">
        <v>1</v>
      </c>
      <c r="B48" s="1" t="s">
        <v>50</v>
      </c>
      <c r="C48" s="5">
        <v>0</v>
      </c>
    </row>
    <row r="49" spans="1:3" ht="33" customHeight="1">
      <c r="A49" s="4">
        <v>2</v>
      </c>
      <c r="B49" s="1" t="s">
        <v>48</v>
      </c>
      <c r="C49" s="5">
        <v>16411.5</v>
      </c>
    </row>
    <row r="50" spans="1:3" ht="23.25" customHeight="1">
      <c r="A50" s="4">
        <v>3</v>
      </c>
      <c r="B50" s="1" t="s">
        <v>49</v>
      </c>
      <c r="C50" s="5">
        <v>16889.54</v>
      </c>
    </row>
    <row r="51" spans="1:3" ht="24.75" customHeight="1">
      <c r="A51" s="19" t="s">
        <v>11</v>
      </c>
      <c r="B51" s="23" t="s">
        <v>55</v>
      </c>
      <c r="C51" s="30">
        <v>5883</v>
      </c>
    </row>
    <row r="52" spans="1:3" ht="24.75" customHeight="1">
      <c r="A52" s="19" t="s">
        <v>12</v>
      </c>
      <c r="B52" s="29" t="s">
        <v>56</v>
      </c>
      <c r="C52" s="30">
        <v>1381</v>
      </c>
    </row>
    <row r="53" spans="1:3" ht="24.75" customHeight="1">
      <c r="A53" s="19" t="s">
        <v>13</v>
      </c>
      <c r="B53" s="23" t="s">
        <v>57</v>
      </c>
      <c r="C53" s="30">
        <v>287.5</v>
      </c>
    </row>
    <row r="54" spans="1:3" ht="24.75" customHeight="1">
      <c r="A54" s="19" t="s">
        <v>14</v>
      </c>
      <c r="B54" s="23" t="s">
        <v>52</v>
      </c>
      <c r="C54" s="30">
        <f>3235+170</f>
        <v>3405</v>
      </c>
    </row>
    <row r="55" spans="1:3" ht="24.75" customHeight="1">
      <c r="A55" s="19" t="s">
        <v>15</v>
      </c>
      <c r="B55" s="23" t="s">
        <v>58</v>
      </c>
      <c r="C55" s="30">
        <v>5893</v>
      </c>
    </row>
    <row r="56" spans="1:3" ht="24.75" customHeight="1">
      <c r="A56" s="19" t="s">
        <v>16</v>
      </c>
      <c r="B56" s="20" t="s">
        <v>17</v>
      </c>
      <c r="C56" s="21">
        <f>C50-C51-C52-C53-C54-C55</f>
        <v>40.04000000000087</v>
      </c>
    </row>
    <row r="57" spans="1:3" ht="34.5" customHeight="1">
      <c r="A57" s="4">
        <v>4</v>
      </c>
      <c r="B57" s="1" t="s">
        <v>51</v>
      </c>
      <c r="C57" s="22">
        <f>C48+C49-C50</f>
        <v>-478.0400000000009</v>
      </c>
    </row>
    <row r="69" spans="2:3" ht="15">
      <c r="B69" s="9" t="s">
        <v>29</v>
      </c>
      <c r="C69" s="7" t="s">
        <v>30</v>
      </c>
    </row>
    <row r="70" spans="2:3" ht="15">
      <c r="B70" s="9"/>
      <c r="C70" s="7"/>
    </row>
    <row r="71" spans="2:3" ht="15">
      <c r="B71" s="9"/>
      <c r="C71" s="7"/>
    </row>
    <row r="72" spans="2:3" ht="15">
      <c r="B72" s="9"/>
      <c r="C72" s="7"/>
    </row>
    <row r="73" spans="2:3" ht="15">
      <c r="B73" s="9"/>
      <c r="C73" s="7"/>
    </row>
    <row r="74" spans="2:3" ht="15">
      <c r="B74" s="9"/>
      <c r="C74" s="7"/>
    </row>
    <row r="75" spans="2:3" ht="15">
      <c r="B75" s="9"/>
      <c r="C75" s="7"/>
    </row>
    <row r="76" spans="2:3" ht="15">
      <c r="B76" s="9" t="s">
        <v>20</v>
      </c>
      <c r="C76" s="7" t="s">
        <v>21</v>
      </c>
    </row>
    <row r="77" spans="2:3" ht="15">
      <c r="B77" s="26" t="s">
        <v>22</v>
      </c>
      <c r="C77" s="27" t="s">
        <v>23</v>
      </c>
    </row>
  </sheetData>
  <sheetProtection/>
  <mergeCells count="7">
    <mergeCell ref="A45:C45"/>
    <mergeCell ref="A1:C1"/>
    <mergeCell ref="A2:C2"/>
    <mergeCell ref="A3:C3"/>
    <mergeCell ref="A42:C42"/>
    <mergeCell ref="A43:C43"/>
    <mergeCell ref="A44:C44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5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3.8515625" style="13" customWidth="1"/>
    <col min="2" max="2" width="82.00390625" style="13" customWidth="1"/>
    <col min="3" max="3" width="18.8515625" style="13" customWidth="1"/>
    <col min="4" max="16384" width="9.140625" style="13" customWidth="1"/>
  </cols>
  <sheetData>
    <row r="1" spans="1:3" ht="15.75" customHeight="1">
      <c r="A1" s="32" t="s">
        <v>24</v>
      </c>
      <c r="B1" s="32"/>
      <c r="C1" s="32"/>
    </row>
    <row r="2" spans="1:3" ht="15.75" customHeight="1">
      <c r="A2" s="31" t="s">
        <v>4</v>
      </c>
      <c r="B2" s="31"/>
      <c r="C2" s="31"/>
    </row>
    <row r="3" spans="1:3" ht="15.75" customHeight="1">
      <c r="A3" s="31" t="s">
        <v>36</v>
      </c>
      <c r="B3" s="31"/>
      <c r="C3" s="31"/>
    </row>
    <row r="4" ht="19.5" customHeight="1"/>
    <row r="5" spans="1:3" ht="30.75" customHeight="1">
      <c r="A5" s="2" t="s">
        <v>0</v>
      </c>
      <c r="B5" s="3" t="s">
        <v>2</v>
      </c>
      <c r="C5" s="2" t="s">
        <v>32</v>
      </c>
    </row>
    <row r="6" spans="1:3" ht="48" customHeight="1">
      <c r="A6" s="4">
        <v>1</v>
      </c>
      <c r="B6" s="14" t="s">
        <v>6</v>
      </c>
      <c r="C6" s="6">
        <v>6916.85</v>
      </c>
    </row>
    <row r="7" spans="1:3" ht="30.75" customHeight="1">
      <c r="A7" s="4">
        <v>2</v>
      </c>
      <c r="B7" s="14" t="s">
        <v>5</v>
      </c>
      <c r="C7" s="6">
        <v>2672.41</v>
      </c>
    </row>
    <row r="8" spans="1:3" ht="45">
      <c r="A8" s="4">
        <v>3</v>
      </c>
      <c r="B8" s="14" t="s">
        <v>28</v>
      </c>
      <c r="C8" s="6">
        <v>3024.42</v>
      </c>
    </row>
    <row r="9" spans="1:3" ht="24" customHeight="1">
      <c r="A9" s="4">
        <v>4</v>
      </c>
      <c r="B9" s="16" t="s">
        <v>1</v>
      </c>
      <c r="C9" s="6">
        <v>5741.8</v>
      </c>
    </row>
    <row r="10" spans="1:3" ht="24" customHeight="1">
      <c r="A10" s="4">
        <v>5</v>
      </c>
      <c r="B10" s="16" t="s">
        <v>25</v>
      </c>
      <c r="C10" s="6">
        <v>1412.08</v>
      </c>
    </row>
    <row r="11" spans="1:3" ht="24" customHeight="1">
      <c r="A11" s="4">
        <v>6</v>
      </c>
      <c r="B11" s="17" t="s">
        <v>26</v>
      </c>
      <c r="C11" s="6">
        <f>455.53+3261.39</f>
        <v>3716.92</v>
      </c>
    </row>
    <row r="12" spans="1:3" ht="28.5" customHeight="1">
      <c r="A12" s="4">
        <v>7</v>
      </c>
      <c r="B12" s="16" t="s">
        <v>19</v>
      </c>
      <c r="C12" s="6">
        <v>502.733</v>
      </c>
    </row>
    <row r="13" spans="1:3" ht="30" customHeight="1">
      <c r="A13" s="4">
        <v>8</v>
      </c>
      <c r="B13" s="16" t="s">
        <v>18</v>
      </c>
      <c r="C13" s="6">
        <v>6366.33</v>
      </c>
    </row>
    <row r="14" spans="1:3" ht="25.5" customHeight="1">
      <c r="A14" s="4"/>
      <c r="B14" s="1" t="s">
        <v>46</v>
      </c>
      <c r="C14" s="5">
        <f>SUM(C6:C13)</f>
        <v>30353.542999999998</v>
      </c>
    </row>
    <row r="15" spans="1:3" ht="25.5" customHeight="1">
      <c r="A15" s="10"/>
      <c r="B15" s="11" t="s">
        <v>47</v>
      </c>
      <c r="C15" s="12">
        <v>30353.54</v>
      </c>
    </row>
    <row r="16" spans="1:3" ht="32.25" customHeight="1">
      <c r="A16" s="4"/>
      <c r="B16" s="1" t="s">
        <v>3</v>
      </c>
      <c r="C16" s="5">
        <f>C15-C14</f>
        <v>-0.0029999999969732016</v>
      </c>
    </row>
    <row r="17" spans="1:3" ht="24.75" customHeight="1">
      <c r="A17" s="8"/>
      <c r="B17" s="9"/>
      <c r="C17" s="7"/>
    </row>
    <row r="18" spans="1:4" ht="22.5" customHeight="1">
      <c r="A18" s="8"/>
      <c r="B18" s="9"/>
      <c r="C18" s="7"/>
      <c r="D18" s="18"/>
    </row>
    <row r="19" spans="1:3" ht="33" customHeight="1">
      <c r="A19" s="8"/>
      <c r="B19" s="9"/>
      <c r="C19" s="7"/>
    </row>
    <row r="20" spans="1:3" ht="18" customHeight="1">
      <c r="A20" s="8"/>
      <c r="B20" s="9"/>
      <c r="C20" s="7"/>
    </row>
    <row r="21" spans="1:3" ht="18" customHeight="1">
      <c r="A21" s="8"/>
      <c r="B21" s="9"/>
      <c r="C21" s="7"/>
    </row>
    <row r="22" spans="1:3" ht="18" customHeight="1">
      <c r="A22" s="8"/>
      <c r="B22" s="9"/>
      <c r="C22" s="7"/>
    </row>
    <row r="23" spans="1:3" ht="18" customHeight="1">
      <c r="A23" s="8"/>
      <c r="B23" s="9"/>
      <c r="C23" s="7"/>
    </row>
    <row r="24" spans="1:3" ht="18" customHeight="1">
      <c r="A24" s="8"/>
      <c r="B24" s="9"/>
      <c r="C24" s="7"/>
    </row>
    <row r="25" spans="1:3" ht="18" customHeight="1">
      <c r="A25" s="8"/>
      <c r="B25" s="9"/>
      <c r="C25" s="7"/>
    </row>
    <row r="26" spans="1:3" ht="18" customHeight="1">
      <c r="A26" s="8"/>
      <c r="B26" s="9" t="s">
        <v>29</v>
      </c>
      <c r="C26" s="7" t="s">
        <v>30</v>
      </c>
    </row>
    <row r="27" spans="1:3" ht="18" customHeight="1">
      <c r="A27" s="8"/>
      <c r="B27" s="9"/>
      <c r="C27" s="7"/>
    </row>
    <row r="28" spans="1:3" ht="18" customHeight="1">
      <c r="A28" s="8"/>
      <c r="B28" s="9"/>
      <c r="C28" s="7"/>
    </row>
    <row r="29" spans="1:3" ht="18" customHeight="1">
      <c r="A29" s="8"/>
      <c r="B29" s="9"/>
      <c r="C29" s="7"/>
    </row>
    <row r="30" spans="1:3" ht="18" customHeight="1">
      <c r="A30" s="8"/>
      <c r="B30" s="9"/>
      <c r="C30" s="7"/>
    </row>
    <row r="31" spans="1:3" ht="18" customHeight="1">
      <c r="A31" s="8"/>
      <c r="B31" s="9"/>
      <c r="C31" s="7"/>
    </row>
    <row r="32" spans="1:3" ht="18" customHeight="1">
      <c r="A32" s="8"/>
      <c r="B32" s="9"/>
      <c r="C32" s="7"/>
    </row>
    <row r="33" spans="1:3" ht="18" customHeight="1">
      <c r="A33" s="8"/>
      <c r="B33" s="9" t="s">
        <v>20</v>
      </c>
      <c r="C33" s="7" t="s">
        <v>21</v>
      </c>
    </row>
    <row r="34" spans="1:3" ht="18" customHeight="1">
      <c r="A34" s="8"/>
      <c r="B34" s="26" t="s">
        <v>22</v>
      </c>
      <c r="C34" s="27" t="s">
        <v>23</v>
      </c>
    </row>
    <row r="35" spans="1:3" ht="18" customHeight="1">
      <c r="A35" s="8"/>
      <c r="B35" s="9"/>
      <c r="C35" s="7"/>
    </row>
    <row r="36" spans="1:3" ht="18" customHeight="1">
      <c r="A36" s="8"/>
      <c r="B36" s="9"/>
      <c r="C36" s="7"/>
    </row>
    <row r="37" spans="1:3" ht="18" customHeight="1">
      <c r="A37" s="8"/>
      <c r="B37" s="9"/>
      <c r="C37" s="7"/>
    </row>
    <row r="38" spans="1:3" ht="18" customHeight="1">
      <c r="A38" s="8"/>
      <c r="B38" s="9"/>
      <c r="C38" s="7"/>
    </row>
    <row r="39" spans="1:3" ht="18" customHeight="1">
      <c r="A39" s="8"/>
      <c r="B39" s="9"/>
      <c r="C39" s="7"/>
    </row>
    <row r="40" spans="1:3" ht="18" customHeight="1">
      <c r="A40" s="8"/>
      <c r="B40" s="9"/>
      <c r="C40" s="7"/>
    </row>
    <row r="41" spans="1:3" ht="18" customHeight="1">
      <c r="A41" s="8"/>
      <c r="B41" s="9"/>
      <c r="C41" s="7"/>
    </row>
    <row r="42" spans="1:3" ht="18" customHeight="1">
      <c r="A42" s="32" t="s">
        <v>7</v>
      </c>
      <c r="B42" s="32"/>
      <c r="C42" s="32"/>
    </row>
    <row r="43" spans="1:3" ht="18" customHeight="1">
      <c r="A43" s="31" t="s">
        <v>8</v>
      </c>
      <c r="B43" s="31"/>
      <c r="C43" s="31"/>
    </row>
    <row r="44" spans="1:3" ht="18" customHeight="1">
      <c r="A44" s="31" t="s">
        <v>9</v>
      </c>
      <c r="B44" s="31"/>
      <c r="C44" s="31"/>
    </row>
    <row r="45" spans="1:3" ht="18" customHeight="1">
      <c r="A45" s="31" t="s">
        <v>37</v>
      </c>
      <c r="B45" s="31"/>
      <c r="C45" s="31"/>
    </row>
    <row r="46" spans="1:3" ht="18.75" customHeight="1">
      <c r="A46" s="15"/>
      <c r="B46" s="15"/>
      <c r="C46" s="15"/>
    </row>
    <row r="47" spans="1:3" ht="31.5" customHeight="1">
      <c r="A47" s="2" t="s">
        <v>0</v>
      </c>
      <c r="B47" s="3" t="s">
        <v>10</v>
      </c>
      <c r="C47" s="2" t="s">
        <v>32</v>
      </c>
    </row>
    <row r="48" spans="1:3" ht="34.5" customHeight="1">
      <c r="A48" s="4">
        <v>1</v>
      </c>
      <c r="B48" s="1" t="s">
        <v>50</v>
      </c>
      <c r="C48" s="5">
        <v>0</v>
      </c>
    </row>
    <row r="49" spans="1:3" ht="33.75" customHeight="1">
      <c r="A49" s="4">
        <v>2</v>
      </c>
      <c r="B49" s="1" t="s">
        <v>48</v>
      </c>
      <c r="C49" s="5">
        <v>19374.6</v>
      </c>
    </row>
    <row r="50" spans="1:3" ht="23.25" customHeight="1">
      <c r="A50" s="4">
        <v>3</v>
      </c>
      <c r="B50" s="1" t="s">
        <v>49</v>
      </c>
      <c r="C50" s="5">
        <v>12001.23</v>
      </c>
    </row>
    <row r="51" spans="1:3" ht="24.75" customHeight="1">
      <c r="A51" s="19" t="s">
        <v>11</v>
      </c>
      <c r="B51" s="29" t="s">
        <v>59</v>
      </c>
      <c r="C51" s="30">
        <v>5323</v>
      </c>
    </row>
    <row r="52" spans="1:3" ht="22.5" customHeight="1">
      <c r="A52" s="19" t="s">
        <v>12</v>
      </c>
      <c r="B52" s="29" t="s">
        <v>60</v>
      </c>
      <c r="C52" s="30">
        <v>2972.5</v>
      </c>
    </row>
    <row r="53" spans="1:3" ht="22.5" customHeight="1">
      <c r="A53" s="19" t="s">
        <v>13</v>
      </c>
      <c r="B53" s="23" t="s">
        <v>57</v>
      </c>
      <c r="C53" s="30">
        <v>287.5</v>
      </c>
    </row>
    <row r="54" spans="1:3" ht="22.5" customHeight="1">
      <c r="A54" s="19" t="s">
        <v>14</v>
      </c>
      <c r="B54" s="23" t="s">
        <v>52</v>
      </c>
      <c r="C54" s="30">
        <f>3182+170</f>
        <v>3352</v>
      </c>
    </row>
    <row r="55" spans="1:3" ht="22.5" customHeight="1">
      <c r="A55" s="19" t="s">
        <v>15</v>
      </c>
      <c r="B55" s="24" t="s">
        <v>17</v>
      </c>
      <c r="C55" s="21">
        <f>C50-C54-C51-C52-C53</f>
        <v>66.22999999999956</v>
      </c>
    </row>
    <row r="56" spans="1:3" ht="31.5" customHeight="1">
      <c r="A56" s="4">
        <v>4</v>
      </c>
      <c r="B56" s="1" t="s">
        <v>51</v>
      </c>
      <c r="C56" s="22">
        <f>C48+C49-C50</f>
        <v>7373.369999999999</v>
      </c>
    </row>
    <row r="67" spans="2:3" ht="15">
      <c r="B67" s="9" t="s">
        <v>29</v>
      </c>
      <c r="C67" s="7" t="s">
        <v>30</v>
      </c>
    </row>
    <row r="68" spans="2:3" ht="15">
      <c r="B68" s="9"/>
      <c r="C68" s="7"/>
    </row>
    <row r="69" spans="2:3" ht="15">
      <c r="B69" s="9"/>
      <c r="C69" s="7"/>
    </row>
    <row r="70" spans="2:3" ht="15">
      <c r="B70" s="9"/>
      <c r="C70" s="7"/>
    </row>
    <row r="71" spans="2:3" ht="15">
      <c r="B71" s="9"/>
      <c r="C71" s="7"/>
    </row>
    <row r="72" spans="2:3" ht="15">
      <c r="B72" s="9"/>
      <c r="C72" s="7"/>
    </row>
    <row r="73" spans="2:3" ht="15">
      <c r="B73" s="9"/>
      <c r="C73" s="7"/>
    </row>
    <row r="74" spans="2:3" ht="15">
      <c r="B74" s="9" t="s">
        <v>20</v>
      </c>
      <c r="C74" s="7" t="s">
        <v>27</v>
      </c>
    </row>
    <row r="75" spans="2:3" ht="15">
      <c r="B75" s="26" t="s">
        <v>22</v>
      </c>
      <c r="C75" s="27" t="s">
        <v>23</v>
      </c>
    </row>
  </sheetData>
  <sheetProtection/>
  <mergeCells count="7">
    <mergeCell ref="A45:C45"/>
    <mergeCell ref="A1:C1"/>
    <mergeCell ref="A2:C2"/>
    <mergeCell ref="A3:C3"/>
    <mergeCell ref="A42:C42"/>
    <mergeCell ref="A43:C43"/>
    <mergeCell ref="A44:C44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3.8515625" style="13" customWidth="1"/>
    <col min="2" max="2" width="82.57421875" style="13" customWidth="1"/>
    <col min="3" max="3" width="18.57421875" style="13" customWidth="1"/>
    <col min="4" max="16384" width="9.140625" style="13" customWidth="1"/>
  </cols>
  <sheetData>
    <row r="1" spans="1:3" ht="18" customHeight="1">
      <c r="A1" s="32" t="s">
        <v>24</v>
      </c>
      <c r="B1" s="32"/>
      <c r="C1" s="32"/>
    </row>
    <row r="2" spans="1:3" ht="18" customHeight="1">
      <c r="A2" s="31" t="s">
        <v>4</v>
      </c>
      <c r="B2" s="31"/>
      <c r="C2" s="31"/>
    </row>
    <row r="3" spans="1:3" ht="18" customHeight="1">
      <c r="A3" s="31" t="s">
        <v>38</v>
      </c>
      <c r="B3" s="31"/>
      <c r="C3" s="31"/>
    </row>
    <row r="4" ht="11.25" customHeight="1"/>
    <row r="5" spans="1:3" ht="33" customHeight="1">
      <c r="A5" s="2" t="s">
        <v>0</v>
      </c>
      <c r="B5" s="3" t="s">
        <v>2</v>
      </c>
      <c r="C5" s="2" t="s">
        <v>32</v>
      </c>
    </row>
    <row r="6" spans="1:3" ht="53.25" customHeight="1">
      <c r="A6" s="4">
        <v>1</v>
      </c>
      <c r="B6" s="14" t="s">
        <v>6</v>
      </c>
      <c r="C6" s="6">
        <v>6883.86</v>
      </c>
    </row>
    <row r="7" spans="1:3" ht="34.5" customHeight="1">
      <c r="A7" s="4">
        <v>2</v>
      </c>
      <c r="B7" s="14" t="s">
        <v>5</v>
      </c>
      <c r="C7" s="6">
        <v>2659.66</v>
      </c>
    </row>
    <row r="8" spans="1:3" ht="45">
      <c r="A8" s="4">
        <v>3</v>
      </c>
      <c r="B8" s="14" t="s">
        <v>28</v>
      </c>
      <c r="C8" s="6">
        <v>3010</v>
      </c>
    </row>
    <row r="9" spans="1:3" ht="29.25" customHeight="1">
      <c r="A9" s="4">
        <v>4</v>
      </c>
      <c r="B9" s="16" t="s">
        <v>1</v>
      </c>
      <c r="C9" s="6">
        <v>5714.42</v>
      </c>
    </row>
    <row r="10" spans="1:3" ht="29.25" customHeight="1">
      <c r="A10" s="4">
        <v>5</v>
      </c>
      <c r="B10" s="16" t="s">
        <v>25</v>
      </c>
      <c r="C10" s="6">
        <v>2026.02</v>
      </c>
    </row>
    <row r="11" spans="1:3" ht="29.25" customHeight="1">
      <c r="A11" s="4">
        <v>6</v>
      </c>
      <c r="B11" s="17" t="s">
        <v>26</v>
      </c>
      <c r="C11" s="6">
        <f>453.35+3245.84</f>
        <v>3699.19</v>
      </c>
    </row>
    <row r="12" spans="1:3" ht="29.25" customHeight="1">
      <c r="A12" s="4">
        <v>7</v>
      </c>
      <c r="B12" s="16" t="s">
        <v>19</v>
      </c>
      <c r="C12" s="6">
        <v>500.34</v>
      </c>
    </row>
    <row r="13" spans="1:3" ht="29.25" customHeight="1">
      <c r="A13" s="4">
        <v>8</v>
      </c>
      <c r="B13" s="16" t="s">
        <v>18</v>
      </c>
      <c r="C13" s="6">
        <v>5715.29</v>
      </c>
    </row>
    <row r="14" spans="1:3" ht="29.25" customHeight="1">
      <c r="A14" s="4"/>
      <c r="B14" s="1" t="s">
        <v>46</v>
      </c>
      <c r="C14" s="5">
        <f>SUM(C6:C13)</f>
        <v>30208.780000000002</v>
      </c>
    </row>
    <row r="15" spans="1:3" ht="29.25" customHeight="1">
      <c r="A15" s="10"/>
      <c r="B15" s="11" t="s">
        <v>47</v>
      </c>
      <c r="C15" s="12">
        <v>30208.78</v>
      </c>
    </row>
    <row r="16" spans="1:3" ht="29.25" customHeight="1">
      <c r="A16" s="4"/>
      <c r="B16" s="1" t="s">
        <v>3</v>
      </c>
      <c r="C16" s="5">
        <f>C15-C14</f>
        <v>0</v>
      </c>
    </row>
    <row r="17" spans="1:3" ht="19.5" customHeight="1">
      <c r="A17" s="8"/>
      <c r="B17" s="9"/>
      <c r="C17" s="7"/>
    </row>
    <row r="18" spans="1:4" ht="19.5" customHeight="1">
      <c r="A18" s="8"/>
      <c r="B18" s="9"/>
      <c r="C18" s="7"/>
      <c r="D18" s="18"/>
    </row>
    <row r="19" spans="1:3" ht="30.75" customHeight="1">
      <c r="A19" s="8"/>
      <c r="B19" s="9"/>
      <c r="C19" s="7"/>
    </row>
    <row r="20" spans="1:3" ht="16.5" customHeight="1">
      <c r="A20" s="8"/>
      <c r="B20" s="9"/>
      <c r="C20" s="7"/>
    </row>
    <row r="21" spans="1:3" ht="16.5" customHeight="1">
      <c r="A21" s="8"/>
      <c r="B21" s="9"/>
      <c r="C21" s="7"/>
    </row>
    <row r="22" spans="1:3" ht="16.5" customHeight="1">
      <c r="A22" s="8"/>
      <c r="B22" s="9"/>
      <c r="C22" s="7"/>
    </row>
    <row r="23" spans="1:3" ht="16.5" customHeight="1">
      <c r="A23" s="8"/>
      <c r="B23" s="9"/>
      <c r="C23" s="7"/>
    </row>
    <row r="24" spans="1:3" ht="16.5" customHeight="1">
      <c r="A24" s="8"/>
      <c r="B24" s="9"/>
      <c r="C24" s="7"/>
    </row>
    <row r="25" spans="1:3" ht="16.5" customHeight="1">
      <c r="A25" s="8"/>
      <c r="B25" s="9"/>
      <c r="C25" s="7"/>
    </row>
    <row r="26" spans="1:3" ht="16.5" customHeight="1">
      <c r="A26" s="8"/>
      <c r="B26" s="9"/>
      <c r="C26" s="7"/>
    </row>
    <row r="27" spans="1:3" ht="16.5" customHeight="1">
      <c r="A27" s="8"/>
      <c r="B27" s="9"/>
      <c r="C27" s="7"/>
    </row>
    <row r="28" spans="1:3" ht="16.5" customHeight="1">
      <c r="A28" s="8"/>
      <c r="B28" s="9"/>
      <c r="C28" s="7"/>
    </row>
    <row r="29" spans="1:3" ht="16.5" customHeight="1">
      <c r="A29" s="8"/>
      <c r="B29" s="9"/>
      <c r="C29" s="7"/>
    </row>
    <row r="30" spans="1:3" ht="16.5" customHeight="1">
      <c r="A30" s="8"/>
      <c r="B30" s="9"/>
      <c r="C30" s="7"/>
    </row>
    <row r="31" spans="1:3" ht="16.5" customHeight="1">
      <c r="A31" s="8"/>
      <c r="B31" s="9" t="s">
        <v>29</v>
      </c>
      <c r="C31" s="7" t="s">
        <v>30</v>
      </c>
    </row>
    <row r="32" spans="1:3" ht="16.5" customHeight="1">
      <c r="A32" s="8"/>
      <c r="B32" s="9"/>
      <c r="C32" s="7"/>
    </row>
    <row r="33" spans="1:3" ht="16.5" customHeight="1">
      <c r="A33" s="8"/>
      <c r="B33" s="9"/>
      <c r="C33" s="7"/>
    </row>
    <row r="34" spans="1:3" ht="16.5" customHeight="1">
      <c r="A34" s="8"/>
      <c r="B34" s="9"/>
      <c r="C34" s="7"/>
    </row>
    <row r="35" spans="1:3" ht="16.5" customHeight="1">
      <c r="A35" s="8"/>
      <c r="B35" s="9"/>
      <c r="C35" s="7"/>
    </row>
    <row r="36" spans="1:3" ht="16.5" customHeight="1">
      <c r="A36" s="8"/>
      <c r="B36" s="9"/>
      <c r="C36" s="7"/>
    </row>
    <row r="37" spans="1:3" ht="16.5" customHeight="1">
      <c r="A37" s="8"/>
      <c r="B37" s="9"/>
      <c r="C37" s="7"/>
    </row>
    <row r="38" spans="1:3" ht="16.5" customHeight="1">
      <c r="A38" s="8"/>
      <c r="B38" s="9" t="s">
        <v>20</v>
      </c>
      <c r="C38" s="7" t="s">
        <v>21</v>
      </c>
    </row>
    <row r="39" spans="1:3" ht="16.5" customHeight="1">
      <c r="A39" s="8"/>
      <c r="B39" s="26" t="s">
        <v>22</v>
      </c>
      <c r="C39" s="27" t="s">
        <v>23</v>
      </c>
    </row>
    <row r="40" spans="1:3" ht="16.5" customHeight="1">
      <c r="A40" s="8"/>
      <c r="B40" s="9"/>
      <c r="C40" s="7"/>
    </row>
    <row r="41" spans="1:3" ht="16.5" customHeight="1">
      <c r="A41" s="8"/>
      <c r="B41" s="9"/>
      <c r="C41" s="7"/>
    </row>
    <row r="42" spans="1:3" ht="16.5" customHeight="1">
      <c r="A42" s="8"/>
      <c r="B42" s="9"/>
      <c r="C42" s="7"/>
    </row>
    <row r="43" spans="1:3" ht="15.75" customHeight="1">
      <c r="A43" s="32" t="s">
        <v>7</v>
      </c>
      <c r="B43" s="32"/>
      <c r="C43" s="32"/>
    </row>
    <row r="44" spans="1:3" ht="15.75" customHeight="1">
      <c r="A44" s="31" t="s">
        <v>8</v>
      </c>
      <c r="B44" s="31"/>
      <c r="C44" s="31"/>
    </row>
    <row r="45" spans="1:3" ht="15.75" customHeight="1">
      <c r="A45" s="31" t="s">
        <v>9</v>
      </c>
      <c r="B45" s="31"/>
      <c r="C45" s="31"/>
    </row>
    <row r="46" spans="1:3" ht="15.75" customHeight="1">
      <c r="A46" s="31" t="s">
        <v>39</v>
      </c>
      <c r="B46" s="31"/>
      <c r="C46" s="31"/>
    </row>
    <row r="47" spans="1:3" ht="15" customHeight="1">
      <c r="A47" s="15"/>
      <c r="B47" s="15"/>
      <c r="C47" s="15"/>
    </row>
    <row r="48" spans="1:3" ht="31.5" customHeight="1">
      <c r="A48" s="2" t="s">
        <v>0</v>
      </c>
      <c r="B48" s="3" t="s">
        <v>10</v>
      </c>
      <c r="C48" s="2" t="s">
        <v>32</v>
      </c>
    </row>
    <row r="49" spans="1:3" ht="34.5" customHeight="1">
      <c r="A49" s="4">
        <v>1</v>
      </c>
      <c r="B49" s="1" t="s">
        <v>50</v>
      </c>
      <c r="C49" s="5">
        <v>0</v>
      </c>
    </row>
    <row r="50" spans="1:3" ht="33" customHeight="1">
      <c r="A50" s="4">
        <v>2</v>
      </c>
      <c r="B50" s="1" t="s">
        <v>48</v>
      </c>
      <c r="C50" s="5">
        <v>19282.2</v>
      </c>
    </row>
    <row r="51" spans="1:3" ht="24" customHeight="1">
      <c r="A51" s="4">
        <v>3</v>
      </c>
      <c r="B51" s="1" t="s">
        <v>49</v>
      </c>
      <c r="C51" s="5">
        <v>19691.6</v>
      </c>
    </row>
    <row r="52" spans="1:3" ht="22.5" customHeight="1">
      <c r="A52" s="19" t="s">
        <v>11</v>
      </c>
      <c r="B52" s="23" t="s">
        <v>60</v>
      </c>
      <c r="C52" s="30">
        <v>2972.5</v>
      </c>
    </row>
    <row r="53" spans="1:3" ht="22.5" customHeight="1">
      <c r="A53" s="19" t="s">
        <v>12</v>
      </c>
      <c r="B53" s="23" t="s">
        <v>57</v>
      </c>
      <c r="C53" s="30">
        <v>287.5</v>
      </c>
    </row>
    <row r="54" spans="1:3" ht="22.5" customHeight="1">
      <c r="A54" s="19" t="s">
        <v>13</v>
      </c>
      <c r="B54" s="29" t="s">
        <v>52</v>
      </c>
      <c r="C54" s="30">
        <f>3167+170</f>
        <v>3337</v>
      </c>
    </row>
    <row r="55" spans="1:3" ht="22.5" customHeight="1">
      <c r="A55" s="19" t="s">
        <v>14</v>
      </c>
      <c r="B55" s="23" t="s">
        <v>62</v>
      </c>
      <c r="C55" s="30">
        <v>805</v>
      </c>
    </row>
    <row r="56" spans="1:3" ht="22.5" customHeight="1">
      <c r="A56" s="19" t="s">
        <v>15</v>
      </c>
      <c r="B56" s="23" t="s">
        <v>61</v>
      </c>
      <c r="C56" s="30">
        <v>12235</v>
      </c>
    </row>
    <row r="57" spans="1:3" ht="22.5" customHeight="1">
      <c r="A57" s="19" t="s">
        <v>16</v>
      </c>
      <c r="B57" s="20" t="s">
        <v>17</v>
      </c>
      <c r="C57" s="21">
        <f>C51-C52-C53-C54-C55-C56</f>
        <v>54.599999999998545</v>
      </c>
    </row>
    <row r="58" spans="1:3" ht="31.5" customHeight="1">
      <c r="A58" s="4">
        <v>4</v>
      </c>
      <c r="B58" s="1" t="s">
        <v>51</v>
      </c>
      <c r="C58" s="22">
        <f>C49+C50-C51</f>
        <v>-409.3999999999978</v>
      </c>
    </row>
    <row r="65" spans="2:3" ht="15">
      <c r="B65" s="9" t="s">
        <v>29</v>
      </c>
      <c r="C65" s="7" t="s">
        <v>30</v>
      </c>
    </row>
    <row r="66" spans="2:3" ht="15">
      <c r="B66" s="9"/>
      <c r="C66" s="7"/>
    </row>
    <row r="67" spans="2:3" ht="15">
      <c r="B67" s="9"/>
      <c r="C67" s="7"/>
    </row>
    <row r="68" spans="2:3" ht="15">
      <c r="B68" s="9"/>
      <c r="C68" s="7"/>
    </row>
    <row r="69" spans="2:3" ht="15">
      <c r="B69" s="9"/>
      <c r="C69" s="7"/>
    </row>
    <row r="70" spans="2:3" ht="15">
      <c r="B70" s="9"/>
      <c r="C70" s="7"/>
    </row>
    <row r="71" spans="2:3" ht="15">
      <c r="B71" s="9"/>
      <c r="C71" s="7"/>
    </row>
    <row r="72" spans="2:3" ht="15">
      <c r="B72" s="9" t="s">
        <v>20</v>
      </c>
      <c r="C72" s="7" t="s">
        <v>27</v>
      </c>
    </row>
    <row r="73" spans="2:3" ht="15">
      <c r="B73" s="26" t="s">
        <v>22</v>
      </c>
      <c r="C73" s="27" t="s">
        <v>23</v>
      </c>
    </row>
  </sheetData>
  <sheetProtection/>
  <mergeCells count="7">
    <mergeCell ref="A46:C46"/>
    <mergeCell ref="A1:C1"/>
    <mergeCell ref="A2:C2"/>
    <mergeCell ref="A3:C3"/>
    <mergeCell ref="A43:C43"/>
    <mergeCell ref="A44:C44"/>
    <mergeCell ref="A45:C45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7"/>
  <sheetViews>
    <sheetView view="pageBreakPreview" zoomScaleSheetLayoutView="100" zoomScalePageLayoutView="0" workbookViewId="0" topLeftCell="A1">
      <selection activeCell="C53" sqref="C53"/>
    </sheetView>
  </sheetViews>
  <sheetFormatPr defaultColWidth="9.140625" defaultRowHeight="12.75"/>
  <cols>
    <col min="1" max="1" width="4.140625" style="13" customWidth="1"/>
    <col min="2" max="2" width="82.00390625" style="13" customWidth="1"/>
    <col min="3" max="3" width="19.00390625" style="13" customWidth="1"/>
    <col min="4" max="16384" width="9.140625" style="13" customWidth="1"/>
  </cols>
  <sheetData>
    <row r="1" spans="1:3" ht="18" customHeight="1">
      <c r="A1" s="32" t="s">
        <v>24</v>
      </c>
      <c r="B1" s="32"/>
      <c r="C1" s="32"/>
    </row>
    <row r="2" spans="1:3" ht="18" customHeight="1">
      <c r="A2" s="31" t="s">
        <v>4</v>
      </c>
      <c r="B2" s="31"/>
      <c r="C2" s="31"/>
    </row>
    <row r="3" spans="1:3" ht="18" customHeight="1">
      <c r="A3" s="31" t="s">
        <v>40</v>
      </c>
      <c r="B3" s="31"/>
      <c r="C3" s="31"/>
    </row>
    <row r="4" ht="19.5" customHeight="1"/>
    <row r="5" spans="1:3" ht="33" customHeight="1">
      <c r="A5" s="2" t="s">
        <v>0</v>
      </c>
      <c r="B5" s="3" t="s">
        <v>2</v>
      </c>
      <c r="C5" s="2" t="s">
        <v>32</v>
      </c>
    </row>
    <row r="6" spans="1:3" ht="48" customHeight="1">
      <c r="A6" s="4">
        <v>1</v>
      </c>
      <c r="B6" s="14" t="s">
        <v>6</v>
      </c>
      <c r="C6" s="6">
        <v>6964.83</v>
      </c>
    </row>
    <row r="7" spans="1:3" ht="36" customHeight="1">
      <c r="A7" s="4">
        <v>2</v>
      </c>
      <c r="B7" s="14" t="s">
        <v>5</v>
      </c>
      <c r="C7" s="6">
        <v>2690.95</v>
      </c>
    </row>
    <row r="8" spans="1:3" ht="45">
      <c r="A8" s="4">
        <v>3</v>
      </c>
      <c r="B8" s="14" t="s">
        <v>28</v>
      </c>
      <c r="C8" s="6">
        <v>3045.4</v>
      </c>
    </row>
    <row r="9" spans="1:3" ht="29.25" customHeight="1">
      <c r="A9" s="4">
        <v>4</v>
      </c>
      <c r="B9" s="16" t="s">
        <v>1</v>
      </c>
      <c r="C9" s="6">
        <v>5781.64</v>
      </c>
    </row>
    <row r="10" spans="1:3" ht="29.25" customHeight="1">
      <c r="A10" s="4">
        <v>5</v>
      </c>
      <c r="B10" s="16" t="s">
        <v>25</v>
      </c>
      <c r="C10" s="6">
        <v>1657.66</v>
      </c>
    </row>
    <row r="11" spans="1:3" ht="29.25" customHeight="1">
      <c r="A11" s="4">
        <v>6</v>
      </c>
      <c r="B11" s="17" t="s">
        <v>26</v>
      </c>
      <c r="C11" s="6">
        <f>458.69+3284.02</f>
        <v>3742.71</v>
      </c>
    </row>
    <row r="12" spans="1:3" ht="29.25" customHeight="1">
      <c r="A12" s="4">
        <v>7</v>
      </c>
      <c r="B12" s="16" t="s">
        <v>19</v>
      </c>
      <c r="C12" s="6">
        <v>506.22</v>
      </c>
    </row>
    <row r="13" spans="1:3" ht="29.25" customHeight="1">
      <c r="A13" s="4">
        <v>8</v>
      </c>
      <c r="B13" s="16" t="s">
        <v>18</v>
      </c>
      <c r="C13" s="6">
        <v>6174.69</v>
      </c>
    </row>
    <row r="14" spans="1:3" ht="29.25" customHeight="1">
      <c r="A14" s="4"/>
      <c r="B14" s="1" t="s">
        <v>46</v>
      </c>
      <c r="C14" s="5">
        <f>SUM(C6:C13)</f>
        <v>30564.1</v>
      </c>
    </row>
    <row r="15" spans="1:3" ht="29.25" customHeight="1">
      <c r="A15" s="10"/>
      <c r="B15" s="11" t="s">
        <v>47</v>
      </c>
      <c r="C15" s="12">
        <v>30564.1</v>
      </c>
    </row>
    <row r="16" spans="1:3" ht="29.25" customHeight="1">
      <c r="A16" s="4"/>
      <c r="B16" s="1" t="s">
        <v>3</v>
      </c>
      <c r="C16" s="5">
        <f>C15-C14</f>
        <v>0</v>
      </c>
    </row>
    <row r="17" spans="1:3" ht="21.75" customHeight="1">
      <c r="A17" s="8"/>
      <c r="B17" s="9"/>
      <c r="C17" s="7"/>
    </row>
    <row r="18" spans="1:5" ht="21" customHeight="1">
      <c r="A18" s="8"/>
      <c r="B18" s="9"/>
      <c r="C18" s="7"/>
      <c r="D18" s="18"/>
      <c r="E18" s="18"/>
    </row>
    <row r="19" spans="1:3" ht="31.5" customHeight="1">
      <c r="A19" s="8"/>
      <c r="B19" s="9"/>
      <c r="C19" s="7"/>
    </row>
    <row r="20" spans="1:3" ht="17.25" customHeight="1">
      <c r="A20" s="8"/>
      <c r="B20" s="9"/>
      <c r="C20" s="7"/>
    </row>
    <row r="21" spans="1:3" ht="17.25" customHeight="1">
      <c r="A21" s="8"/>
      <c r="B21" s="9"/>
      <c r="C21" s="7"/>
    </row>
    <row r="22" spans="1:3" ht="17.25" customHeight="1">
      <c r="A22" s="8"/>
      <c r="B22" s="9"/>
      <c r="C22" s="7"/>
    </row>
    <row r="23" spans="1:3" ht="17.25" customHeight="1">
      <c r="A23" s="8"/>
      <c r="B23" s="9"/>
      <c r="C23" s="7"/>
    </row>
    <row r="24" spans="1:3" ht="17.25" customHeight="1">
      <c r="A24" s="8"/>
      <c r="B24" s="9"/>
      <c r="C24" s="7"/>
    </row>
    <row r="25" spans="1:3" ht="17.25" customHeight="1">
      <c r="A25" s="8"/>
      <c r="B25" s="9"/>
      <c r="C25" s="7"/>
    </row>
    <row r="26" spans="1:3" ht="17.25" customHeight="1">
      <c r="A26" s="8"/>
      <c r="B26" s="9"/>
      <c r="C26" s="7"/>
    </row>
    <row r="27" spans="1:3" ht="17.25" customHeight="1">
      <c r="A27" s="8"/>
      <c r="B27" s="9"/>
      <c r="C27" s="7"/>
    </row>
    <row r="28" spans="1:3" ht="17.25" customHeight="1">
      <c r="A28" s="8"/>
      <c r="B28" s="9"/>
      <c r="C28" s="7"/>
    </row>
    <row r="29" spans="1:3" ht="17.25" customHeight="1">
      <c r="A29" s="8"/>
      <c r="B29" s="9"/>
      <c r="C29" s="7"/>
    </row>
    <row r="30" spans="1:3" ht="17.25" customHeight="1">
      <c r="A30" s="8"/>
      <c r="B30" s="9"/>
      <c r="C30" s="7"/>
    </row>
    <row r="31" spans="1:3" ht="17.25" customHeight="1">
      <c r="A31" s="8"/>
      <c r="B31" s="9" t="s">
        <v>29</v>
      </c>
      <c r="C31" s="7" t="s">
        <v>30</v>
      </c>
    </row>
    <row r="32" spans="1:3" ht="17.25" customHeight="1">
      <c r="A32" s="8"/>
      <c r="B32" s="9"/>
      <c r="C32" s="7"/>
    </row>
    <row r="33" spans="1:3" ht="17.25" customHeight="1">
      <c r="A33" s="8"/>
      <c r="B33" s="9"/>
      <c r="C33" s="7"/>
    </row>
    <row r="34" spans="1:3" ht="17.25" customHeight="1">
      <c r="A34" s="8"/>
      <c r="B34" s="9"/>
      <c r="C34" s="7"/>
    </row>
    <row r="35" spans="1:3" ht="17.25" customHeight="1">
      <c r="A35" s="8"/>
      <c r="B35" s="9"/>
      <c r="C35" s="7"/>
    </row>
    <row r="36" spans="1:3" ht="17.25" customHeight="1">
      <c r="A36" s="8"/>
      <c r="B36" s="9"/>
      <c r="C36" s="7"/>
    </row>
    <row r="37" spans="1:3" ht="17.25" customHeight="1">
      <c r="A37" s="8"/>
      <c r="B37" s="9"/>
      <c r="C37" s="7"/>
    </row>
    <row r="38" spans="1:3" ht="17.25" customHeight="1">
      <c r="A38" s="8"/>
      <c r="B38" s="9" t="s">
        <v>20</v>
      </c>
      <c r="C38" s="7" t="s">
        <v>21</v>
      </c>
    </row>
    <row r="39" spans="1:3" ht="17.25" customHeight="1">
      <c r="A39" s="8"/>
      <c r="B39" s="26" t="s">
        <v>22</v>
      </c>
      <c r="C39" s="27" t="s">
        <v>23</v>
      </c>
    </row>
    <row r="40" spans="1:3" ht="17.25" customHeight="1">
      <c r="A40" s="8"/>
      <c r="B40" s="9"/>
      <c r="C40" s="7"/>
    </row>
    <row r="41" spans="1:3" ht="15" customHeight="1">
      <c r="A41" s="32" t="s">
        <v>7</v>
      </c>
      <c r="B41" s="32"/>
      <c r="C41" s="32"/>
    </row>
    <row r="42" spans="1:3" ht="15" customHeight="1">
      <c r="A42" s="31" t="s">
        <v>8</v>
      </c>
      <c r="B42" s="31"/>
      <c r="C42" s="31"/>
    </row>
    <row r="43" spans="1:3" ht="15" customHeight="1">
      <c r="A43" s="31" t="s">
        <v>9</v>
      </c>
      <c r="B43" s="31"/>
      <c r="C43" s="31"/>
    </row>
    <row r="44" spans="1:3" ht="15" customHeight="1">
      <c r="A44" s="31" t="s">
        <v>41</v>
      </c>
      <c r="B44" s="31"/>
      <c r="C44" s="31"/>
    </row>
    <row r="45" spans="1:3" ht="15">
      <c r="A45" s="15"/>
      <c r="B45" s="15"/>
      <c r="C45" s="15"/>
    </row>
    <row r="46" spans="1:3" ht="30" customHeight="1">
      <c r="A46" s="2" t="s">
        <v>0</v>
      </c>
      <c r="B46" s="3" t="s">
        <v>10</v>
      </c>
      <c r="C46" s="2" t="s">
        <v>32</v>
      </c>
    </row>
    <row r="47" spans="1:3" ht="34.5" customHeight="1">
      <c r="A47" s="4">
        <v>1</v>
      </c>
      <c r="B47" s="1" t="s">
        <v>50</v>
      </c>
      <c r="C47" s="5">
        <v>0</v>
      </c>
    </row>
    <row r="48" spans="1:3" ht="33.75" customHeight="1">
      <c r="A48" s="4">
        <v>2</v>
      </c>
      <c r="B48" s="1" t="s">
        <v>48</v>
      </c>
      <c r="C48" s="5">
        <v>9754.5</v>
      </c>
    </row>
    <row r="49" spans="1:3" ht="24.75" customHeight="1">
      <c r="A49" s="4">
        <v>3</v>
      </c>
      <c r="B49" s="1" t="s">
        <v>49</v>
      </c>
      <c r="C49" s="5">
        <v>5959.5</v>
      </c>
    </row>
    <row r="50" spans="1:3" ht="25.5" customHeight="1">
      <c r="A50" s="19" t="s">
        <v>11</v>
      </c>
      <c r="B50" s="29" t="s">
        <v>63</v>
      </c>
      <c r="C50" s="30">
        <v>3523</v>
      </c>
    </row>
    <row r="51" spans="1:3" ht="23.25" customHeight="1">
      <c r="A51" s="19" t="s">
        <v>12</v>
      </c>
      <c r="B51" s="23" t="s">
        <v>64</v>
      </c>
      <c r="C51" s="30">
        <v>2300</v>
      </c>
    </row>
    <row r="52" spans="1:3" ht="22.5" customHeight="1">
      <c r="A52" s="19" t="s">
        <v>13</v>
      </c>
      <c r="B52" s="20" t="s">
        <v>17</v>
      </c>
      <c r="C52" s="21">
        <f>C49-C50-C51</f>
        <v>136.5</v>
      </c>
    </row>
    <row r="53" spans="1:3" ht="33.75" customHeight="1">
      <c r="A53" s="4">
        <v>4</v>
      </c>
      <c r="B53" s="1" t="s">
        <v>51</v>
      </c>
      <c r="C53" s="22">
        <f>C47+C48-C49</f>
        <v>3795</v>
      </c>
    </row>
    <row r="69" spans="2:3" ht="15">
      <c r="B69" s="9" t="s">
        <v>29</v>
      </c>
      <c r="C69" s="7" t="s">
        <v>30</v>
      </c>
    </row>
    <row r="70" spans="2:3" ht="15">
      <c r="B70" s="9"/>
      <c r="C70" s="7"/>
    </row>
    <row r="71" spans="2:3" ht="15">
      <c r="B71" s="9"/>
      <c r="C71" s="7"/>
    </row>
    <row r="72" spans="2:3" ht="15">
      <c r="B72" s="9"/>
      <c r="C72" s="7"/>
    </row>
    <row r="73" spans="2:3" ht="15">
      <c r="B73" s="9"/>
      <c r="C73" s="7"/>
    </row>
    <row r="74" spans="2:3" ht="15">
      <c r="B74" s="9"/>
      <c r="C74" s="7"/>
    </row>
    <row r="75" spans="2:3" ht="15">
      <c r="B75" s="9"/>
      <c r="C75" s="7"/>
    </row>
    <row r="76" spans="2:3" ht="15">
      <c r="B76" s="9" t="s">
        <v>20</v>
      </c>
      <c r="C76" s="7" t="s">
        <v>21</v>
      </c>
    </row>
    <row r="77" spans="2:3" ht="15">
      <c r="B77" s="26" t="s">
        <v>22</v>
      </c>
      <c r="C77" s="27" t="s">
        <v>23</v>
      </c>
    </row>
  </sheetData>
  <sheetProtection/>
  <mergeCells count="7">
    <mergeCell ref="A44:C44"/>
    <mergeCell ref="A1:C1"/>
    <mergeCell ref="A2:C2"/>
    <mergeCell ref="A3:C3"/>
    <mergeCell ref="A41:C41"/>
    <mergeCell ref="A42:C42"/>
    <mergeCell ref="A43:C4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view="pageBreakPreview"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3.8515625" style="13" customWidth="1"/>
    <col min="2" max="2" width="82.7109375" style="13" customWidth="1"/>
    <col min="3" max="3" width="18.421875" style="13" customWidth="1"/>
    <col min="4" max="16384" width="9.140625" style="13" customWidth="1"/>
  </cols>
  <sheetData>
    <row r="1" spans="1:3" ht="17.25" customHeight="1">
      <c r="A1" s="32" t="s">
        <v>24</v>
      </c>
      <c r="B1" s="32"/>
      <c r="C1" s="32"/>
    </row>
    <row r="2" spans="1:3" ht="17.25" customHeight="1">
      <c r="A2" s="31" t="s">
        <v>4</v>
      </c>
      <c r="B2" s="31"/>
      <c r="C2" s="31"/>
    </row>
    <row r="3" spans="1:3" ht="17.25" customHeight="1">
      <c r="A3" s="31" t="s">
        <v>42</v>
      </c>
      <c r="B3" s="31"/>
      <c r="C3" s="31"/>
    </row>
    <row r="4" ht="15" customHeight="1"/>
    <row r="5" spans="1:3" ht="35.25" customHeight="1">
      <c r="A5" s="2" t="s">
        <v>0</v>
      </c>
      <c r="B5" s="3" t="s">
        <v>2</v>
      </c>
      <c r="C5" s="2" t="s">
        <v>32</v>
      </c>
    </row>
    <row r="6" spans="1:3" ht="49.5" customHeight="1">
      <c r="A6" s="4">
        <v>1</v>
      </c>
      <c r="B6" s="14" t="s">
        <v>6</v>
      </c>
      <c r="C6" s="6">
        <v>6940.84</v>
      </c>
    </row>
    <row r="7" spans="1:3" ht="36" customHeight="1">
      <c r="A7" s="4">
        <v>2</v>
      </c>
      <c r="B7" s="14" t="s">
        <v>5</v>
      </c>
      <c r="C7" s="6">
        <v>2681.68</v>
      </c>
    </row>
    <row r="8" spans="1:3" ht="45">
      <c r="A8" s="4">
        <v>3</v>
      </c>
      <c r="B8" s="14" t="s">
        <v>28</v>
      </c>
      <c r="C8" s="6">
        <v>3034.91</v>
      </c>
    </row>
    <row r="9" spans="1:3" ht="30" customHeight="1">
      <c r="A9" s="4">
        <v>4</v>
      </c>
      <c r="B9" s="16" t="s">
        <v>1</v>
      </c>
      <c r="C9" s="6">
        <v>5761.72</v>
      </c>
    </row>
    <row r="10" spans="1:3" ht="30" customHeight="1">
      <c r="A10" s="4">
        <v>5</v>
      </c>
      <c r="B10" s="16" t="s">
        <v>25</v>
      </c>
      <c r="C10" s="6">
        <v>1806.76</v>
      </c>
    </row>
    <row r="11" spans="1:3" ht="30" customHeight="1">
      <c r="A11" s="4">
        <v>6</v>
      </c>
      <c r="B11" s="17" t="s">
        <v>26</v>
      </c>
      <c r="C11" s="6">
        <f>457.11+3272.7</f>
        <v>3729.81</v>
      </c>
    </row>
    <row r="12" spans="1:3" ht="30" customHeight="1">
      <c r="A12" s="4">
        <v>7</v>
      </c>
      <c r="B12" s="16" t="s">
        <v>19</v>
      </c>
      <c r="C12" s="6">
        <v>504.48</v>
      </c>
    </row>
    <row r="13" spans="1:3" ht="30" customHeight="1">
      <c r="A13" s="4">
        <v>8</v>
      </c>
      <c r="B13" s="16" t="s">
        <v>18</v>
      </c>
      <c r="C13" s="6">
        <v>5998.62</v>
      </c>
    </row>
    <row r="14" spans="1:3" ht="30" customHeight="1">
      <c r="A14" s="4"/>
      <c r="B14" s="1" t="s">
        <v>46</v>
      </c>
      <c r="C14" s="5">
        <f>SUM(C6:C13)</f>
        <v>30458.82</v>
      </c>
    </row>
    <row r="15" spans="1:3" ht="30" customHeight="1">
      <c r="A15" s="10"/>
      <c r="B15" s="11" t="s">
        <v>47</v>
      </c>
      <c r="C15" s="12">
        <v>30458.82</v>
      </c>
    </row>
    <row r="16" spans="1:3" ht="30" customHeight="1">
      <c r="A16" s="4"/>
      <c r="B16" s="1" t="s">
        <v>3</v>
      </c>
      <c r="C16" s="5">
        <f>C15-C14</f>
        <v>0</v>
      </c>
    </row>
    <row r="17" spans="1:3" ht="22.5" customHeight="1">
      <c r="A17" s="8"/>
      <c r="B17" s="9"/>
      <c r="C17" s="7"/>
    </row>
    <row r="18" spans="1:3" ht="15" customHeight="1">
      <c r="A18" s="32" t="s">
        <v>7</v>
      </c>
      <c r="B18" s="32"/>
      <c r="C18" s="32"/>
    </row>
    <row r="19" spans="1:3" ht="15" customHeight="1">
      <c r="A19" s="31" t="s">
        <v>8</v>
      </c>
      <c r="B19" s="31"/>
      <c r="C19" s="31"/>
    </row>
    <row r="20" spans="1:3" ht="15" customHeight="1">
      <c r="A20" s="31" t="s">
        <v>9</v>
      </c>
      <c r="B20" s="31"/>
      <c r="C20" s="31"/>
    </row>
    <row r="21" spans="1:3" ht="15" customHeight="1">
      <c r="A21" s="31" t="s">
        <v>43</v>
      </c>
      <c r="B21" s="31"/>
      <c r="C21" s="31"/>
    </row>
    <row r="22" spans="1:3" ht="19.5" customHeight="1">
      <c r="A22" s="15"/>
      <c r="B22" s="15"/>
      <c r="C22" s="15"/>
    </row>
    <row r="23" spans="1:3" ht="35.25" customHeight="1">
      <c r="A23" s="2" t="s">
        <v>0</v>
      </c>
      <c r="B23" s="3" t="s">
        <v>10</v>
      </c>
      <c r="C23" s="2" t="s">
        <v>32</v>
      </c>
    </row>
    <row r="24" spans="1:3" ht="28.5" customHeight="1">
      <c r="A24" s="4">
        <v>1</v>
      </c>
      <c r="B24" s="1" t="s">
        <v>50</v>
      </c>
      <c r="C24" s="5">
        <v>0</v>
      </c>
    </row>
    <row r="25" spans="1:3" ht="28.5" customHeight="1">
      <c r="A25" s="4">
        <v>2</v>
      </c>
      <c r="B25" s="1" t="s">
        <v>48</v>
      </c>
      <c r="C25" s="5">
        <v>16201.5</v>
      </c>
    </row>
    <row r="26" spans="1:3" ht="20.25" customHeight="1">
      <c r="A26" s="4">
        <v>3</v>
      </c>
      <c r="B26" s="1" t="s">
        <v>49</v>
      </c>
      <c r="C26" s="5">
        <v>10219.2</v>
      </c>
    </row>
    <row r="27" spans="1:3" ht="18" customHeight="1">
      <c r="A27" s="19" t="s">
        <v>11</v>
      </c>
      <c r="B27" s="23" t="s">
        <v>58</v>
      </c>
      <c r="C27" s="30">
        <v>10110</v>
      </c>
    </row>
    <row r="28" spans="1:3" ht="18" customHeight="1">
      <c r="A28" s="19" t="s">
        <v>12</v>
      </c>
      <c r="B28" s="24" t="s">
        <v>17</v>
      </c>
      <c r="C28" s="21">
        <f>C26-C27</f>
        <v>109.20000000000073</v>
      </c>
    </row>
    <row r="29" spans="1:3" ht="28.5" customHeight="1">
      <c r="A29" s="4">
        <v>4</v>
      </c>
      <c r="B29" s="1" t="s">
        <v>51</v>
      </c>
      <c r="C29" s="22">
        <f>C24+C25-C26</f>
        <v>5982.299999999999</v>
      </c>
    </row>
    <row r="32" spans="2:3" ht="15">
      <c r="B32" s="9" t="s">
        <v>29</v>
      </c>
      <c r="C32" s="7" t="s">
        <v>30</v>
      </c>
    </row>
    <row r="33" spans="2:3" ht="15">
      <c r="B33" s="9"/>
      <c r="C33" s="7"/>
    </row>
    <row r="34" spans="2:3" ht="15">
      <c r="B34" s="9"/>
      <c r="C34" s="7"/>
    </row>
    <row r="35" spans="2:3" ht="15">
      <c r="B35" s="9"/>
      <c r="C35" s="7"/>
    </row>
    <row r="36" spans="2:3" ht="15">
      <c r="B36" s="9"/>
      <c r="C36" s="7"/>
    </row>
    <row r="37" spans="2:3" ht="15">
      <c r="B37" s="9"/>
      <c r="C37" s="7"/>
    </row>
    <row r="38" spans="2:3" ht="15">
      <c r="B38" s="9" t="s">
        <v>20</v>
      </c>
      <c r="C38" s="7" t="s">
        <v>21</v>
      </c>
    </row>
    <row r="39" spans="2:3" ht="15">
      <c r="B39" s="26" t="s">
        <v>22</v>
      </c>
      <c r="C39" s="27" t="s">
        <v>23</v>
      </c>
    </row>
  </sheetData>
  <sheetProtection/>
  <mergeCells count="7">
    <mergeCell ref="A21:C21"/>
    <mergeCell ref="A1:C1"/>
    <mergeCell ref="A2:C2"/>
    <mergeCell ref="A3:C3"/>
    <mergeCell ref="A18:C18"/>
    <mergeCell ref="A19:C19"/>
    <mergeCell ref="A20:C20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8"/>
  <sheetViews>
    <sheetView view="pageBreakPreview"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3.8515625" style="13" customWidth="1"/>
    <col min="2" max="2" width="82.8515625" style="13" customWidth="1"/>
    <col min="3" max="3" width="18.57421875" style="13" customWidth="1"/>
    <col min="4" max="16384" width="9.140625" style="13" customWidth="1"/>
  </cols>
  <sheetData>
    <row r="1" spans="1:3" ht="17.25" customHeight="1">
      <c r="A1" s="32" t="s">
        <v>24</v>
      </c>
      <c r="B1" s="32"/>
      <c r="C1" s="32"/>
    </row>
    <row r="2" spans="1:3" ht="17.25" customHeight="1">
      <c r="A2" s="31" t="s">
        <v>4</v>
      </c>
      <c r="B2" s="31"/>
      <c r="C2" s="31"/>
    </row>
    <row r="3" spans="1:3" ht="17.25" customHeight="1">
      <c r="A3" s="31" t="s">
        <v>44</v>
      </c>
      <c r="B3" s="31"/>
      <c r="C3" s="31"/>
    </row>
    <row r="4" ht="15.75" customHeight="1"/>
    <row r="5" spans="1:3" ht="32.25" customHeight="1">
      <c r="A5" s="2" t="s">
        <v>0</v>
      </c>
      <c r="B5" s="3" t="s">
        <v>2</v>
      </c>
      <c r="C5" s="2" t="s">
        <v>32</v>
      </c>
    </row>
    <row r="6" spans="1:3" ht="45" customHeight="1">
      <c r="A6" s="4">
        <v>1</v>
      </c>
      <c r="B6" s="14" t="s">
        <v>6</v>
      </c>
      <c r="C6" s="6">
        <v>6976.83</v>
      </c>
    </row>
    <row r="7" spans="1:3" ht="30.75" customHeight="1">
      <c r="A7" s="4">
        <v>2</v>
      </c>
      <c r="B7" s="14" t="s">
        <v>5</v>
      </c>
      <c r="C7" s="6">
        <v>2695.58</v>
      </c>
    </row>
    <row r="8" spans="1:3" ht="45">
      <c r="A8" s="4">
        <v>3</v>
      </c>
      <c r="B8" s="14" t="s">
        <v>28</v>
      </c>
      <c r="C8" s="6">
        <v>3050.65</v>
      </c>
    </row>
    <row r="9" spans="1:3" ht="28.5" customHeight="1">
      <c r="A9" s="4">
        <v>4</v>
      </c>
      <c r="B9" s="16" t="s">
        <v>1</v>
      </c>
      <c r="C9" s="6">
        <v>5791.59</v>
      </c>
    </row>
    <row r="10" spans="1:3" ht="28.5" customHeight="1">
      <c r="A10" s="4">
        <v>5</v>
      </c>
      <c r="B10" s="16" t="s">
        <v>25</v>
      </c>
      <c r="C10" s="6">
        <v>1683.97</v>
      </c>
    </row>
    <row r="11" spans="1:3" ht="28.5" customHeight="1">
      <c r="A11" s="4">
        <v>6</v>
      </c>
      <c r="B11" s="17" t="s">
        <v>26</v>
      </c>
      <c r="C11" s="6">
        <f>459.48+3289.67</f>
        <v>3749.15</v>
      </c>
    </row>
    <row r="12" spans="1:3" ht="28.5" customHeight="1">
      <c r="A12" s="4">
        <v>7</v>
      </c>
      <c r="B12" s="16" t="s">
        <v>19</v>
      </c>
      <c r="C12" s="6">
        <v>507.09</v>
      </c>
    </row>
    <row r="13" spans="1:3" ht="28.5" customHeight="1">
      <c r="A13" s="4">
        <v>8</v>
      </c>
      <c r="B13" s="16" t="s">
        <v>18</v>
      </c>
      <c r="C13" s="6">
        <v>6161.88</v>
      </c>
    </row>
    <row r="14" spans="1:3" ht="28.5" customHeight="1">
      <c r="A14" s="4"/>
      <c r="B14" s="1" t="s">
        <v>46</v>
      </c>
      <c r="C14" s="5">
        <f>SUM(C6:C13)</f>
        <v>30616.740000000005</v>
      </c>
    </row>
    <row r="15" spans="1:3" ht="28.5" customHeight="1">
      <c r="A15" s="10"/>
      <c r="B15" s="11" t="s">
        <v>47</v>
      </c>
      <c r="C15" s="12">
        <v>30616.74</v>
      </c>
    </row>
    <row r="16" spans="1:3" ht="28.5" customHeight="1">
      <c r="A16" s="4"/>
      <c r="B16" s="1" t="s">
        <v>3</v>
      </c>
      <c r="C16" s="5">
        <f>C15-C14</f>
        <v>0</v>
      </c>
    </row>
    <row r="17" spans="1:3" ht="21.75" customHeight="1">
      <c r="A17" s="8"/>
      <c r="B17" s="9"/>
      <c r="C17" s="7"/>
    </row>
    <row r="18" spans="1:5" ht="21.75" customHeight="1">
      <c r="A18" s="8"/>
      <c r="B18" s="9"/>
      <c r="C18" s="7"/>
      <c r="D18" s="18"/>
      <c r="E18" s="18"/>
    </row>
    <row r="19" spans="1:3" ht="33.75" customHeight="1">
      <c r="A19" s="8"/>
      <c r="B19" s="9"/>
      <c r="C19" s="7"/>
    </row>
    <row r="20" spans="1:3" ht="18" customHeight="1">
      <c r="A20" s="8"/>
      <c r="B20" s="9"/>
      <c r="C20" s="7"/>
    </row>
    <row r="21" spans="1:3" ht="18" customHeight="1">
      <c r="A21" s="8"/>
      <c r="B21" s="9"/>
      <c r="C21" s="7"/>
    </row>
    <row r="22" spans="1:3" ht="18" customHeight="1">
      <c r="A22" s="8"/>
      <c r="B22" s="9"/>
      <c r="C22" s="7"/>
    </row>
    <row r="23" spans="1:3" ht="18" customHeight="1">
      <c r="A23" s="8"/>
      <c r="B23" s="9"/>
      <c r="C23" s="7"/>
    </row>
    <row r="24" spans="1:3" ht="18" customHeight="1">
      <c r="A24" s="8"/>
      <c r="B24" s="9"/>
      <c r="C24" s="7"/>
    </row>
    <row r="25" spans="1:3" ht="18" customHeight="1">
      <c r="A25" s="8"/>
      <c r="B25" s="9"/>
      <c r="C25" s="7"/>
    </row>
    <row r="26" spans="1:3" ht="18" customHeight="1">
      <c r="A26" s="8"/>
      <c r="B26" s="9"/>
      <c r="C26" s="7"/>
    </row>
    <row r="27" spans="1:3" ht="18" customHeight="1">
      <c r="A27" s="8"/>
      <c r="B27" s="9"/>
      <c r="C27" s="7"/>
    </row>
    <row r="28" spans="1:3" ht="18" customHeight="1">
      <c r="A28" s="8"/>
      <c r="B28" s="9"/>
      <c r="C28" s="7"/>
    </row>
    <row r="29" spans="1:3" ht="18" customHeight="1">
      <c r="A29" s="8"/>
      <c r="B29" s="9"/>
      <c r="C29" s="7"/>
    </row>
    <row r="30" spans="1:3" ht="18" customHeight="1">
      <c r="A30" s="8"/>
      <c r="B30" s="9"/>
      <c r="C30" s="7"/>
    </row>
    <row r="31" spans="1:3" ht="18" customHeight="1">
      <c r="A31" s="8"/>
      <c r="B31" s="9" t="s">
        <v>29</v>
      </c>
      <c r="C31" s="7" t="s">
        <v>30</v>
      </c>
    </row>
    <row r="32" spans="1:3" ht="18" customHeight="1">
      <c r="A32" s="8"/>
      <c r="B32" s="9"/>
      <c r="C32" s="7"/>
    </row>
    <row r="33" spans="1:3" ht="18" customHeight="1">
      <c r="A33" s="8"/>
      <c r="B33" s="9"/>
      <c r="C33" s="7"/>
    </row>
    <row r="34" spans="1:3" ht="18" customHeight="1">
      <c r="A34" s="8"/>
      <c r="B34" s="9"/>
      <c r="C34" s="7"/>
    </row>
    <row r="35" spans="1:3" ht="18" customHeight="1">
      <c r="A35" s="8"/>
      <c r="B35" s="9"/>
      <c r="C35" s="7"/>
    </row>
    <row r="36" spans="1:3" ht="18" customHeight="1">
      <c r="A36" s="8"/>
      <c r="B36" s="9"/>
      <c r="C36" s="7"/>
    </row>
    <row r="37" spans="1:3" ht="18" customHeight="1">
      <c r="A37" s="8"/>
      <c r="B37" s="9"/>
      <c r="C37" s="7"/>
    </row>
    <row r="38" spans="1:3" ht="18" customHeight="1">
      <c r="A38" s="8"/>
      <c r="B38" s="9" t="s">
        <v>20</v>
      </c>
      <c r="C38" s="7" t="s">
        <v>21</v>
      </c>
    </row>
    <row r="39" spans="1:3" ht="18" customHeight="1">
      <c r="A39" s="8"/>
      <c r="B39" s="26" t="s">
        <v>22</v>
      </c>
      <c r="C39" s="27" t="s">
        <v>23</v>
      </c>
    </row>
    <row r="40" spans="1:3" ht="18" customHeight="1">
      <c r="A40" s="8"/>
      <c r="B40" s="9"/>
      <c r="C40" s="7"/>
    </row>
    <row r="41" spans="1:3" ht="18" customHeight="1">
      <c r="A41" s="32" t="s">
        <v>7</v>
      </c>
      <c r="B41" s="32"/>
      <c r="C41" s="32"/>
    </row>
    <row r="42" spans="1:3" ht="18" customHeight="1">
      <c r="A42" s="31" t="s">
        <v>8</v>
      </c>
      <c r="B42" s="31"/>
      <c r="C42" s="31"/>
    </row>
    <row r="43" spans="1:3" ht="18" customHeight="1">
      <c r="A43" s="31" t="s">
        <v>9</v>
      </c>
      <c r="B43" s="31"/>
      <c r="C43" s="31"/>
    </row>
    <row r="44" spans="1:3" ht="18" customHeight="1">
      <c r="A44" s="31" t="s">
        <v>45</v>
      </c>
      <c r="B44" s="31"/>
      <c r="C44" s="31"/>
    </row>
    <row r="45" spans="1:3" ht="15">
      <c r="A45" s="15"/>
      <c r="B45" s="15"/>
      <c r="C45" s="15"/>
    </row>
    <row r="46" spans="1:3" ht="33.75" customHeight="1">
      <c r="A46" s="2" t="s">
        <v>0</v>
      </c>
      <c r="B46" s="3" t="s">
        <v>10</v>
      </c>
      <c r="C46" s="2" t="s">
        <v>32</v>
      </c>
    </row>
    <row r="47" spans="1:3" ht="33" customHeight="1">
      <c r="A47" s="4">
        <v>1</v>
      </c>
      <c r="B47" s="1" t="s">
        <v>50</v>
      </c>
      <c r="C47" s="5">
        <v>0</v>
      </c>
    </row>
    <row r="48" spans="1:3" ht="31.5" customHeight="1">
      <c r="A48" s="4">
        <v>2</v>
      </c>
      <c r="B48" s="1" t="s">
        <v>48</v>
      </c>
      <c r="C48" s="5">
        <v>22799.7</v>
      </c>
    </row>
    <row r="49" spans="1:3" ht="24.75" customHeight="1">
      <c r="A49" s="4">
        <v>3</v>
      </c>
      <c r="B49" s="1" t="s">
        <v>49</v>
      </c>
      <c r="C49" s="5">
        <v>10857</v>
      </c>
    </row>
    <row r="50" spans="1:3" ht="24" customHeight="1">
      <c r="A50" s="19" t="s">
        <v>11</v>
      </c>
      <c r="B50" s="23" t="s">
        <v>65</v>
      </c>
      <c r="C50" s="30">
        <v>7669</v>
      </c>
    </row>
    <row r="51" spans="1:3" ht="24" customHeight="1">
      <c r="A51" s="19" t="s">
        <v>12</v>
      </c>
      <c r="B51" s="23" t="s">
        <v>66</v>
      </c>
      <c r="C51" s="30">
        <v>1350</v>
      </c>
    </row>
    <row r="52" spans="1:3" ht="24" customHeight="1">
      <c r="A52" s="19" t="s">
        <v>13</v>
      </c>
      <c r="B52" s="29" t="s">
        <v>67</v>
      </c>
      <c r="C52" s="30">
        <v>1838</v>
      </c>
    </row>
    <row r="53" spans="1:3" ht="24" customHeight="1">
      <c r="A53" s="19" t="s">
        <v>14</v>
      </c>
      <c r="B53" s="20" t="s">
        <v>17</v>
      </c>
      <c r="C53" s="21">
        <f>C49-C50-C51-C52</f>
        <v>0</v>
      </c>
    </row>
    <row r="54" spans="1:3" ht="34.5" customHeight="1">
      <c r="A54" s="4">
        <v>4</v>
      </c>
      <c r="B54" s="1" t="s">
        <v>51</v>
      </c>
      <c r="C54" s="22">
        <f>C47+C48-C49</f>
        <v>11942.7</v>
      </c>
    </row>
    <row r="70" spans="2:3" ht="15">
      <c r="B70" s="9" t="s">
        <v>29</v>
      </c>
      <c r="C70" s="7" t="s">
        <v>30</v>
      </c>
    </row>
    <row r="71" spans="2:3" ht="15">
      <c r="B71" s="9"/>
      <c r="C71" s="7"/>
    </row>
    <row r="72" spans="2:3" ht="15">
      <c r="B72" s="9"/>
      <c r="C72" s="7"/>
    </row>
    <row r="73" spans="2:3" ht="15">
      <c r="B73" s="9"/>
      <c r="C73" s="7"/>
    </row>
    <row r="74" spans="2:3" ht="15">
      <c r="B74" s="9"/>
      <c r="C74" s="7"/>
    </row>
    <row r="75" spans="2:3" ht="15">
      <c r="B75" s="9"/>
      <c r="C75" s="7"/>
    </row>
    <row r="76" spans="2:3" ht="15">
      <c r="B76" s="9"/>
      <c r="C76" s="7"/>
    </row>
    <row r="77" spans="2:3" ht="15">
      <c r="B77" s="9" t="s">
        <v>20</v>
      </c>
      <c r="C77" s="7" t="s">
        <v>21</v>
      </c>
    </row>
    <row r="78" spans="2:3" ht="15">
      <c r="B78" s="26" t="s">
        <v>22</v>
      </c>
      <c r="C78" s="27" t="s">
        <v>23</v>
      </c>
    </row>
  </sheetData>
  <sheetProtection/>
  <mergeCells count="7">
    <mergeCell ref="A44:C44"/>
    <mergeCell ref="A1:C1"/>
    <mergeCell ref="A2:C2"/>
    <mergeCell ref="A3:C3"/>
    <mergeCell ref="A41:C41"/>
    <mergeCell ref="A42:C42"/>
    <mergeCell ref="A43:C4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2016-04-05T08:50:39Z</cp:lastPrinted>
  <dcterms:created xsi:type="dcterms:W3CDTF">1996-10-08T23:32:33Z</dcterms:created>
  <dcterms:modified xsi:type="dcterms:W3CDTF">2016-04-05T08:52:45Z</dcterms:modified>
  <cp:category/>
  <cp:version/>
  <cp:contentType/>
  <cp:contentStatus/>
</cp:coreProperties>
</file>